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☆教職員関係\大会関係\2026　教職員大会大阪（６５）\HP 2026\"/>
    </mc:Choice>
  </mc:AlternateContent>
  <xr:revisionPtr revIDLastSave="0" documentId="8_{9809DE63-B611-4FA2-85A1-0D0C51DDFA82}" xr6:coauthVersionLast="47" xr6:coauthVersionMax="47" xr10:uidLastSave="{00000000-0000-0000-0000-000000000000}"/>
  <bookViews>
    <workbookView xWindow="-120" yWindow="-120" windowWidth="20730" windowHeight="11040" tabRatio="926" xr2:uid="{00000000-000D-0000-FFFF-FFFF00000000}"/>
  </bookViews>
  <sheets>
    <sheet name="選手名簿" sheetId="1" r:id="rId1"/>
    <sheet name="参加種目一覧表" sheetId="25" r:id="rId2"/>
    <sheet name="納入一覧表" sheetId="26" r:id="rId3"/>
    <sheet name="MT" sheetId="2" r:id="rId4"/>
    <sheet name="WT" sheetId="3" r:id="rId5"/>
    <sheet name="OBT" sheetId="4" r:id="rId6"/>
    <sheet name="OGT" sheetId="30" r:id="rId7"/>
    <sheet name="HBT(A)" sheetId="31" r:id="rId8"/>
    <sheet name="HBT(B)" sheetId="44" r:id="rId9"/>
    <sheet name="MS" sheetId="5" r:id="rId10"/>
    <sheet name="MD" sheetId="6" r:id="rId11"/>
    <sheet name="WS" sheetId="8" r:id="rId12"/>
    <sheet name="WD" sheetId="7" r:id="rId13"/>
    <sheet name="30MS" sheetId="9" r:id="rId14"/>
    <sheet name="30MD" sheetId="10" r:id="rId15"/>
    <sheet name="40MS" sheetId="11" r:id="rId16"/>
    <sheet name="40MD" sheetId="12" r:id="rId17"/>
    <sheet name="50MS" sheetId="13" r:id="rId18"/>
    <sheet name="50MD" sheetId="14" r:id="rId19"/>
    <sheet name="55MS" sheetId="36" r:id="rId20"/>
    <sheet name="55MD" sheetId="37" r:id="rId21"/>
    <sheet name="60MS" sheetId="16" r:id="rId22"/>
    <sheet name="60MD" sheetId="15" r:id="rId23"/>
    <sheet name="65MS" sheetId="18" r:id="rId24"/>
    <sheet name="65MD" sheetId="17" r:id="rId25"/>
    <sheet name="70MS" sheetId="20" r:id="rId26"/>
    <sheet name="70MD" sheetId="19" r:id="rId27"/>
    <sheet name="75MS" sheetId="42" r:id="rId28"/>
    <sheet name="75MD" sheetId="43" r:id="rId29"/>
    <sheet name="30WS" sheetId="21" r:id="rId30"/>
    <sheet name="30WD" sheetId="22" r:id="rId31"/>
    <sheet name="40WS" sheetId="24" r:id="rId32"/>
    <sheet name="40WD" sheetId="23" r:id="rId33"/>
    <sheet name="50WS" sheetId="29" r:id="rId34"/>
    <sheet name="50WD" sheetId="28" r:id="rId35"/>
    <sheet name="55WS" sheetId="32" r:id="rId36"/>
    <sheet name="55WD" sheetId="33" r:id="rId37"/>
    <sheet name="60WS" sheetId="38" r:id="rId38"/>
    <sheet name="60WD" sheetId="39" r:id="rId39"/>
    <sheet name="65WS" sheetId="40" r:id="rId40"/>
    <sheet name="65WD" sheetId="41" r:id="rId41"/>
  </sheets>
  <definedNames>
    <definedName name="_xlnm.Print_Area" localSheetId="2">納入一覧表!$A$1:$P$58</definedName>
    <definedName name="_xlnm.Print_Titles" localSheetId="1">参加種目一覧表!$1:$5</definedName>
    <definedName name="_xlnm.Print_Titles" localSheetId="0">選手名簿!$1:$5</definedName>
    <definedName name="性別">選手名簿!$V$7:$V$8</definedName>
    <definedName name="都道府県">選手名簿!$T$7:$T$53</definedName>
    <definedName name="年号">選手名簿!$U$7:$U$9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25" l="1"/>
  <c r="O8" i="25"/>
  <c r="O9" i="25"/>
  <c r="O10" i="25"/>
  <c r="O11" i="25"/>
  <c r="O12" i="25"/>
  <c r="O13" i="25"/>
  <c r="O14" i="25"/>
  <c r="O15" i="25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O52" i="25"/>
  <c r="O53" i="25"/>
  <c r="O54" i="25"/>
  <c r="O55" i="25"/>
  <c r="O56" i="25"/>
  <c r="O57" i="25"/>
  <c r="O58" i="25"/>
  <c r="O59" i="25"/>
  <c r="O60" i="25"/>
  <c r="O61" i="25"/>
  <c r="O62" i="25"/>
  <c r="O63" i="25"/>
  <c r="O64" i="25"/>
  <c r="O65" i="25"/>
  <c r="O66" i="25"/>
  <c r="O67" i="25"/>
  <c r="O68" i="25"/>
  <c r="O69" i="25"/>
  <c r="O70" i="25"/>
  <c r="O71" i="25"/>
  <c r="O72" i="25"/>
  <c r="O73" i="25"/>
  <c r="O74" i="25"/>
  <c r="O75" i="25"/>
  <c r="O76" i="25"/>
  <c r="O77" i="25"/>
  <c r="O78" i="25"/>
  <c r="O79" i="25"/>
  <c r="O80" i="25"/>
  <c r="O81" i="25"/>
  <c r="O82" i="25"/>
  <c r="O83" i="25"/>
  <c r="O84" i="25"/>
  <c r="O85" i="25"/>
  <c r="O86" i="25"/>
  <c r="O87" i="25"/>
  <c r="O88" i="25"/>
  <c r="O89" i="25"/>
  <c r="O90" i="25"/>
  <c r="O91" i="25"/>
  <c r="O92" i="25"/>
  <c r="O93" i="25"/>
  <c r="O94" i="25"/>
  <c r="O95" i="25"/>
  <c r="O96" i="25"/>
  <c r="O97" i="25"/>
  <c r="O98" i="25"/>
  <c r="O99" i="25"/>
  <c r="O100" i="25"/>
  <c r="O101" i="25"/>
  <c r="O102" i="25"/>
  <c r="O103" i="25"/>
  <c r="O104" i="25"/>
  <c r="O105" i="25"/>
  <c r="O106" i="25"/>
  <c r="O107" i="25"/>
  <c r="O108" i="25"/>
  <c r="O109" i="25"/>
  <c r="O110" i="25"/>
  <c r="O111" i="25"/>
  <c r="O112" i="25"/>
  <c r="O113" i="25"/>
  <c r="O114" i="25"/>
  <c r="O115" i="25"/>
  <c r="O116" i="25"/>
  <c r="O117" i="25"/>
  <c r="O118" i="25"/>
  <c r="O119" i="25"/>
  <c r="O120" i="25"/>
  <c r="O121" i="25"/>
  <c r="O122" i="25"/>
  <c r="O123" i="25"/>
  <c r="O124" i="25"/>
  <c r="O125" i="25"/>
  <c r="O126" i="25"/>
  <c r="O127" i="25"/>
  <c r="O128" i="25"/>
  <c r="O129" i="25"/>
  <c r="O130" i="25"/>
  <c r="O131" i="25"/>
  <c r="O132" i="25"/>
  <c r="O133" i="25"/>
  <c r="O134" i="25"/>
  <c r="O135" i="25"/>
  <c r="O136" i="25"/>
  <c r="O137" i="25"/>
  <c r="O138" i="25"/>
  <c r="O139" i="25"/>
  <c r="O140" i="25"/>
  <c r="O141" i="25"/>
  <c r="O142" i="25"/>
  <c r="O143" i="25"/>
  <c r="O144" i="25"/>
  <c r="O145" i="25"/>
  <c r="O146" i="25"/>
  <c r="O147" i="25"/>
  <c r="O148" i="25"/>
  <c r="O149" i="25"/>
  <c r="O150" i="25"/>
  <c r="O151" i="25"/>
  <c r="O152" i="25"/>
  <c r="O153" i="25"/>
  <c r="O154" i="25"/>
  <c r="O155" i="25"/>
  <c r="O156" i="25"/>
  <c r="O157" i="25"/>
  <c r="O158" i="25"/>
  <c r="O159" i="25"/>
  <c r="O160" i="25"/>
  <c r="O161" i="25"/>
  <c r="O162" i="25"/>
  <c r="O163" i="25"/>
  <c r="O164" i="25"/>
  <c r="O165" i="25"/>
  <c r="O166" i="25"/>
  <c r="O167" i="25"/>
  <c r="O168" i="25"/>
  <c r="O169" i="25"/>
  <c r="O170" i="25"/>
  <c r="O171" i="25"/>
  <c r="O172" i="25"/>
  <c r="O173" i="25"/>
  <c r="O174" i="25"/>
  <c r="O175" i="25"/>
  <c r="O176" i="25"/>
  <c r="O177" i="25"/>
  <c r="O178" i="25"/>
  <c r="O179" i="25"/>
  <c r="O180" i="25"/>
  <c r="O181" i="25"/>
  <c r="O182" i="25"/>
  <c r="O183" i="25"/>
  <c r="O184" i="25"/>
  <c r="O185" i="25"/>
  <c r="O186" i="25"/>
  <c r="O187" i="25"/>
  <c r="O188" i="25"/>
  <c r="O189" i="25"/>
  <c r="O190" i="25"/>
  <c r="O191" i="25"/>
  <c r="O192" i="25"/>
  <c r="O193" i="25"/>
  <c r="O194" i="25"/>
  <c r="O195" i="25"/>
  <c r="O196" i="25"/>
  <c r="O197" i="25"/>
  <c r="O198" i="25"/>
  <c r="O199" i="25"/>
  <c r="O200" i="25"/>
  <c r="O201" i="25"/>
  <c r="O202" i="25"/>
  <c r="O203" i="25"/>
  <c r="O204" i="25"/>
  <c r="O205" i="25"/>
  <c r="O6" i="25"/>
  <c r="B28" i="44"/>
  <c r="F22" i="44"/>
  <c r="E22" i="44"/>
  <c r="D22" i="44"/>
  <c r="C22" i="44"/>
  <c r="F21" i="44"/>
  <c r="E21" i="44"/>
  <c r="D21" i="44"/>
  <c r="C21" i="44"/>
  <c r="F20" i="44"/>
  <c r="E20" i="44"/>
  <c r="D20" i="44"/>
  <c r="C20" i="44"/>
  <c r="F19" i="44"/>
  <c r="E19" i="44"/>
  <c r="D19" i="44"/>
  <c r="C19" i="44"/>
  <c r="F18" i="44"/>
  <c r="E18" i="44"/>
  <c r="D18" i="44"/>
  <c r="C18" i="44"/>
  <c r="F17" i="44"/>
  <c r="E17" i="44"/>
  <c r="D17" i="44"/>
  <c r="C17" i="44"/>
  <c r="F16" i="44"/>
  <c r="E16" i="44"/>
  <c r="D16" i="44"/>
  <c r="C16" i="44"/>
  <c r="F15" i="44"/>
  <c r="E15" i="44"/>
  <c r="D15" i="44"/>
  <c r="C15" i="44"/>
  <c r="F14" i="44"/>
  <c r="E14" i="44"/>
  <c r="D14" i="44"/>
  <c r="C14" i="44"/>
  <c r="F13" i="44"/>
  <c r="E13" i="44"/>
  <c r="D13" i="44"/>
  <c r="C13" i="44"/>
  <c r="F12" i="44"/>
  <c r="E12" i="44"/>
  <c r="D12" i="44"/>
  <c r="C12" i="44"/>
  <c r="F11" i="44"/>
  <c r="E11" i="44"/>
  <c r="D11" i="44"/>
  <c r="C11" i="44"/>
  <c r="F5" i="44"/>
  <c r="F206" i="25" l="1"/>
  <c r="G206" i="25"/>
  <c r="H6" i="1"/>
  <c r="H207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J43" i="26"/>
  <c r="J42" i="26"/>
  <c r="B40" i="43"/>
  <c r="F34" i="43"/>
  <c r="E34" i="43"/>
  <c r="D34" i="43"/>
  <c r="C34" i="43"/>
  <c r="F33" i="43"/>
  <c r="E33" i="43"/>
  <c r="D33" i="43"/>
  <c r="C33" i="43"/>
  <c r="F32" i="43"/>
  <c r="E32" i="43"/>
  <c r="D32" i="43"/>
  <c r="C32" i="43"/>
  <c r="F31" i="43"/>
  <c r="E31" i="43"/>
  <c r="D31" i="43"/>
  <c r="C31" i="43"/>
  <c r="F30" i="43"/>
  <c r="E30" i="43"/>
  <c r="D30" i="43"/>
  <c r="C30" i="43"/>
  <c r="F29" i="43"/>
  <c r="E29" i="43"/>
  <c r="D29" i="43"/>
  <c r="C29" i="43"/>
  <c r="F28" i="43"/>
  <c r="E28" i="43"/>
  <c r="D28" i="43"/>
  <c r="C28" i="43"/>
  <c r="F27" i="43"/>
  <c r="E27" i="43"/>
  <c r="D27" i="43"/>
  <c r="C27" i="43"/>
  <c r="F26" i="43"/>
  <c r="E26" i="43"/>
  <c r="D26" i="43"/>
  <c r="C26" i="43"/>
  <c r="F25" i="43"/>
  <c r="E25" i="43"/>
  <c r="D25" i="43"/>
  <c r="C25" i="43"/>
  <c r="F24" i="43"/>
  <c r="E24" i="43"/>
  <c r="D24" i="43"/>
  <c r="C24" i="43"/>
  <c r="F23" i="43"/>
  <c r="E23" i="43"/>
  <c r="D23" i="43"/>
  <c r="C23" i="43"/>
  <c r="F22" i="43"/>
  <c r="E22" i="43"/>
  <c r="D22" i="43"/>
  <c r="C22" i="43"/>
  <c r="F21" i="43"/>
  <c r="E21" i="43"/>
  <c r="D21" i="43"/>
  <c r="C21" i="43"/>
  <c r="F20" i="43"/>
  <c r="E20" i="43"/>
  <c r="D20" i="43"/>
  <c r="C20" i="43"/>
  <c r="F19" i="43"/>
  <c r="E19" i="43"/>
  <c r="D19" i="43"/>
  <c r="C19" i="43"/>
  <c r="F18" i="43"/>
  <c r="E18" i="43"/>
  <c r="D18" i="43"/>
  <c r="C18" i="43"/>
  <c r="F17" i="43"/>
  <c r="E17" i="43"/>
  <c r="D17" i="43"/>
  <c r="C17" i="43"/>
  <c r="F16" i="43"/>
  <c r="E16" i="43"/>
  <c r="D16" i="43"/>
  <c r="C16" i="43"/>
  <c r="F15" i="43"/>
  <c r="E15" i="43"/>
  <c r="D15" i="43"/>
  <c r="C15" i="43"/>
  <c r="F14" i="43"/>
  <c r="E14" i="43"/>
  <c r="D14" i="43"/>
  <c r="C14" i="43"/>
  <c r="F13" i="43"/>
  <c r="E13" i="43"/>
  <c r="D13" i="43"/>
  <c r="C13" i="43"/>
  <c r="F12" i="43"/>
  <c r="E12" i="43"/>
  <c r="D12" i="43"/>
  <c r="C12" i="43"/>
  <c r="F11" i="43"/>
  <c r="E11" i="43"/>
  <c r="D11" i="43"/>
  <c r="C11" i="43"/>
  <c r="F5" i="43"/>
  <c r="B32" i="42"/>
  <c r="F26" i="42"/>
  <c r="E26" i="42"/>
  <c r="D26" i="42"/>
  <c r="C26" i="42"/>
  <c r="F25" i="42"/>
  <c r="E25" i="42"/>
  <c r="D25" i="42"/>
  <c r="C25" i="42"/>
  <c r="F24" i="42"/>
  <c r="E24" i="42"/>
  <c r="D24" i="42"/>
  <c r="C24" i="42"/>
  <c r="F23" i="42"/>
  <c r="E23" i="42"/>
  <c r="D23" i="42"/>
  <c r="C23" i="42"/>
  <c r="F22" i="42"/>
  <c r="E22" i="42"/>
  <c r="D22" i="42"/>
  <c r="C22" i="42"/>
  <c r="F21" i="42"/>
  <c r="E21" i="42"/>
  <c r="D21" i="42"/>
  <c r="C21" i="42"/>
  <c r="F20" i="42"/>
  <c r="E20" i="42"/>
  <c r="D20" i="42"/>
  <c r="C20" i="42"/>
  <c r="F19" i="42"/>
  <c r="E19" i="42"/>
  <c r="D19" i="42"/>
  <c r="C19" i="42"/>
  <c r="F18" i="42"/>
  <c r="E18" i="42"/>
  <c r="D18" i="42"/>
  <c r="C18" i="42"/>
  <c r="F17" i="42"/>
  <c r="E17" i="42"/>
  <c r="D17" i="42"/>
  <c r="C17" i="42"/>
  <c r="F16" i="42"/>
  <c r="E16" i="42"/>
  <c r="D16" i="42"/>
  <c r="C16" i="42"/>
  <c r="F15" i="42"/>
  <c r="E15" i="42"/>
  <c r="D15" i="42"/>
  <c r="C15" i="42"/>
  <c r="F14" i="42"/>
  <c r="E14" i="42"/>
  <c r="D14" i="42"/>
  <c r="C14" i="42"/>
  <c r="F13" i="42"/>
  <c r="E13" i="42"/>
  <c r="D13" i="42"/>
  <c r="C13" i="42"/>
  <c r="F12" i="42"/>
  <c r="E12" i="42"/>
  <c r="D12" i="42"/>
  <c r="C12" i="42"/>
  <c r="F11" i="42"/>
  <c r="E11" i="42"/>
  <c r="D11" i="42"/>
  <c r="C11" i="42"/>
  <c r="F5" i="42"/>
  <c r="B6" i="25"/>
  <c r="C6" i="25"/>
  <c r="D6" i="25"/>
  <c r="E6" i="25"/>
  <c r="C11" i="2"/>
  <c r="AU206" i="25"/>
  <c r="J51" i="26" s="1"/>
  <c r="AT206" i="25"/>
  <c r="J50" i="26" s="1"/>
  <c r="M50" i="26" s="1"/>
  <c r="B40" i="41"/>
  <c r="F34" i="41"/>
  <c r="E34" i="41"/>
  <c r="D34" i="41"/>
  <c r="C34" i="41"/>
  <c r="F33" i="41"/>
  <c r="E33" i="41"/>
  <c r="D33" i="41"/>
  <c r="C33" i="41"/>
  <c r="F32" i="41"/>
  <c r="E32" i="41"/>
  <c r="D32" i="41"/>
  <c r="C32" i="41"/>
  <c r="F31" i="41"/>
  <c r="E31" i="41"/>
  <c r="D31" i="41"/>
  <c r="C31" i="41"/>
  <c r="F30" i="41"/>
  <c r="E30" i="41"/>
  <c r="D30" i="41"/>
  <c r="C30" i="41"/>
  <c r="F29" i="41"/>
  <c r="E29" i="41"/>
  <c r="D29" i="41"/>
  <c r="C29" i="41"/>
  <c r="F28" i="41"/>
  <c r="E28" i="41"/>
  <c r="D28" i="41"/>
  <c r="C28" i="41"/>
  <c r="F27" i="41"/>
  <c r="E27" i="41"/>
  <c r="D27" i="41"/>
  <c r="C27" i="41"/>
  <c r="F26" i="41"/>
  <c r="E26" i="41"/>
  <c r="D26" i="41"/>
  <c r="C26" i="41"/>
  <c r="F25" i="41"/>
  <c r="E25" i="41"/>
  <c r="D25" i="41"/>
  <c r="C25" i="41"/>
  <c r="F24" i="41"/>
  <c r="E24" i="41"/>
  <c r="D24" i="41"/>
  <c r="C24" i="41"/>
  <c r="F23" i="41"/>
  <c r="E23" i="41"/>
  <c r="D23" i="41"/>
  <c r="C23" i="41"/>
  <c r="F22" i="41"/>
  <c r="E22" i="41"/>
  <c r="D22" i="41"/>
  <c r="C22" i="41"/>
  <c r="F21" i="41"/>
  <c r="E21" i="41"/>
  <c r="D21" i="41"/>
  <c r="C21" i="41"/>
  <c r="F20" i="41"/>
  <c r="E20" i="41"/>
  <c r="D20" i="41"/>
  <c r="C20" i="41"/>
  <c r="F19" i="41"/>
  <c r="E19" i="41"/>
  <c r="D19" i="41"/>
  <c r="C19" i="41"/>
  <c r="F18" i="41"/>
  <c r="E18" i="41"/>
  <c r="D18" i="41"/>
  <c r="C18" i="41"/>
  <c r="F17" i="41"/>
  <c r="E17" i="41"/>
  <c r="D17" i="41"/>
  <c r="C17" i="41"/>
  <c r="F16" i="41"/>
  <c r="E16" i="41"/>
  <c r="D16" i="41"/>
  <c r="C16" i="41"/>
  <c r="F15" i="41"/>
  <c r="E15" i="41"/>
  <c r="D15" i="41"/>
  <c r="C15" i="41"/>
  <c r="F14" i="41"/>
  <c r="E14" i="41"/>
  <c r="D14" i="41"/>
  <c r="C14" i="41"/>
  <c r="F13" i="41"/>
  <c r="E13" i="41"/>
  <c r="D13" i="41"/>
  <c r="C13" i="41"/>
  <c r="F12" i="41"/>
  <c r="E12" i="41"/>
  <c r="D12" i="41"/>
  <c r="C12" i="41"/>
  <c r="F11" i="41"/>
  <c r="E11" i="41"/>
  <c r="D11" i="41"/>
  <c r="C11" i="41"/>
  <c r="F5" i="41"/>
  <c r="B32" i="40"/>
  <c r="F26" i="40"/>
  <c r="E26" i="40"/>
  <c r="D26" i="40"/>
  <c r="C26" i="40"/>
  <c r="F25" i="40"/>
  <c r="E25" i="40"/>
  <c r="D25" i="40"/>
  <c r="C25" i="40"/>
  <c r="F24" i="40"/>
  <c r="E24" i="40"/>
  <c r="D24" i="40"/>
  <c r="C24" i="40"/>
  <c r="F23" i="40"/>
  <c r="E23" i="40"/>
  <c r="D23" i="40"/>
  <c r="C23" i="40"/>
  <c r="F22" i="40"/>
  <c r="E22" i="40"/>
  <c r="D22" i="40"/>
  <c r="C22" i="40"/>
  <c r="F21" i="40"/>
  <c r="E21" i="40"/>
  <c r="D21" i="40"/>
  <c r="C21" i="40"/>
  <c r="F20" i="40"/>
  <c r="E20" i="40"/>
  <c r="D20" i="40"/>
  <c r="C20" i="40"/>
  <c r="F19" i="40"/>
  <c r="E19" i="40"/>
  <c r="D19" i="40"/>
  <c r="C19" i="40"/>
  <c r="F18" i="40"/>
  <c r="E18" i="40"/>
  <c r="D18" i="40"/>
  <c r="C18" i="40"/>
  <c r="F17" i="40"/>
  <c r="E17" i="40"/>
  <c r="D17" i="40"/>
  <c r="C17" i="40"/>
  <c r="F16" i="40"/>
  <c r="E16" i="40"/>
  <c r="D16" i="40"/>
  <c r="C16" i="40"/>
  <c r="F15" i="40"/>
  <c r="E15" i="40"/>
  <c r="D15" i="40"/>
  <c r="C15" i="40"/>
  <c r="F14" i="40"/>
  <c r="E14" i="40"/>
  <c r="D14" i="40"/>
  <c r="C14" i="40"/>
  <c r="F13" i="40"/>
  <c r="E13" i="40"/>
  <c r="D13" i="40"/>
  <c r="C13" i="40"/>
  <c r="F12" i="40"/>
  <c r="E12" i="40"/>
  <c r="D12" i="40"/>
  <c r="C12" i="40"/>
  <c r="F11" i="40"/>
  <c r="E11" i="40"/>
  <c r="D11" i="40"/>
  <c r="C11" i="40"/>
  <c r="F5" i="40"/>
  <c r="B40" i="39"/>
  <c r="F34" i="39"/>
  <c r="E34" i="39"/>
  <c r="D34" i="39"/>
  <c r="C34" i="39"/>
  <c r="F33" i="39"/>
  <c r="E33" i="39"/>
  <c r="D33" i="39"/>
  <c r="C33" i="39"/>
  <c r="F32" i="39"/>
  <c r="E32" i="39"/>
  <c r="D32" i="39"/>
  <c r="C32" i="39"/>
  <c r="F31" i="39"/>
  <c r="E31" i="39"/>
  <c r="D31" i="39"/>
  <c r="C31" i="39"/>
  <c r="F30" i="39"/>
  <c r="E30" i="39"/>
  <c r="D30" i="39"/>
  <c r="C30" i="39"/>
  <c r="F29" i="39"/>
  <c r="E29" i="39"/>
  <c r="D29" i="39"/>
  <c r="C29" i="39"/>
  <c r="F28" i="39"/>
  <c r="E28" i="39"/>
  <c r="D28" i="39"/>
  <c r="C28" i="39"/>
  <c r="F27" i="39"/>
  <c r="E27" i="39"/>
  <c r="D27" i="39"/>
  <c r="C27" i="39"/>
  <c r="F26" i="39"/>
  <c r="E26" i="39"/>
  <c r="D26" i="39"/>
  <c r="C26" i="39"/>
  <c r="F25" i="39"/>
  <c r="E25" i="39"/>
  <c r="D25" i="39"/>
  <c r="C25" i="39"/>
  <c r="F24" i="39"/>
  <c r="E24" i="39"/>
  <c r="D24" i="39"/>
  <c r="C24" i="39"/>
  <c r="F23" i="39"/>
  <c r="E23" i="39"/>
  <c r="D23" i="39"/>
  <c r="C23" i="39"/>
  <c r="F22" i="39"/>
  <c r="E22" i="39"/>
  <c r="D22" i="39"/>
  <c r="C22" i="39"/>
  <c r="F21" i="39"/>
  <c r="E21" i="39"/>
  <c r="D21" i="39"/>
  <c r="C21" i="39"/>
  <c r="F20" i="39"/>
  <c r="E20" i="39"/>
  <c r="D20" i="39"/>
  <c r="C20" i="39"/>
  <c r="F19" i="39"/>
  <c r="E19" i="39"/>
  <c r="D19" i="39"/>
  <c r="C19" i="39"/>
  <c r="F18" i="39"/>
  <c r="E18" i="39"/>
  <c r="D18" i="39"/>
  <c r="C18" i="39"/>
  <c r="F17" i="39"/>
  <c r="E17" i="39"/>
  <c r="D17" i="39"/>
  <c r="C17" i="39"/>
  <c r="F16" i="39"/>
  <c r="E16" i="39"/>
  <c r="D16" i="39"/>
  <c r="C16" i="39"/>
  <c r="F15" i="39"/>
  <c r="E15" i="39"/>
  <c r="D15" i="39"/>
  <c r="C15" i="39"/>
  <c r="F14" i="39"/>
  <c r="E14" i="39"/>
  <c r="D14" i="39"/>
  <c r="C14" i="39"/>
  <c r="F13" i="39"/>
  <c r="E13" i="39"/>
  <c r="D13" i="39"/>
  <c r="C13" i="39"/>
  <c r="F12" i="39"/>
  <c r="E12" i="39"/>
  <c r="D12" i="39"/>
  <c r="C12" i="39"/>
  <c r="F11" i="39"/>
  <c r="E11" i="39"/>
  <c r="D11" i="39"/>
  <c r="C11" i="39"/>
  <c r="F5" i="39"/>
  <c r="B32" i="38"/>
  <c r="F26" i="38"/>
  <c r="E26" i="38"/>
  <c r="D26" i="38"/>
  <c r="C26" i="38"/>
  <c r="F25" i="38"/>
  <c r="E25" i="38"/>
  <c r="D25" i="38"/>
  <c r="C25" i="38"/>
  <c r="F24" i="38"/>
  <c r="E24" i="38"/>
  <c r="D24" i="38"/>
  <c r="C24" i="38"/>
  <c r="F23" i="38"/>
  <c r="E23" i="38"/>
  <c r="D23" i="38"/>
  <c r="C23" i="38"/>
  <c r="F22" i="38"/>
  <c r="E22" i="38"/>
  <c r="D22" i="38"/>
  <c r="C22" i="38"/>
  <c r="F21" i="38"/>
  <c r="E21" i="38"/>
  <c r="D21" i="38"/>
  <c r="C21" i="38"/>
  <c r="F20" i="38"/>
  <c r="E20" i="38"/>
  <c r="D20" i="38"/>
  <c r="C20" i="38"/>
  <c r="F19" i="38"/>
  <c r="E19" i="38"/>
  <c r="D19" i="38"/>
  <c r="C19" i="38"/>
  <c r="F18" i="38"/>
  <c r="E18" i="38"/>
  <c r="D18" i="38"/>
  <c r="C18" i="38"/>
  <c r="F17" i="38"/>
  <c r="E17" i="38"/>
  <c r="D17" i="38"/>
  <c r="C17" i="38"/>
  <c r="F16" i="38"/>
  <c r="E16" i="38"/>
  <c r="D16" i="38"/>
  <c r="C16" i="38"/>
  <c r="F15" i="38"/>
  <c r="E15" i="38"/>
  <c r="D15" i="38"/>
  <c r="C15" i="38"/>
  <c r="F14" i="38"/>
  <c r="E14" i="38"/>
  <c r="D14" i="38"/>
  <c r="C14" i="38"/>
  <c r="F13" i="38"/>
  <c r="E13" i="38"/>
  <c r="D13" i="38"/>
  <c r="C13" i="38"/>
  <c r="F12" i="38"/>
  <c r="E12" i="38"/>
  <c r="D12" i="38"/>
  <c r="C12" i="38"/>
  <c r="F11" i="38"/>
  <c r="E11" i="38"/>
  <c r="D11" i="38"/>
  <c r="C11" i="38"/>
  <c r="F5" i="38"/>
  <c r="B40" i="37"/>
  <c r="F34" i="37"/>
  <c r="E34" i="37"/>
  <c r="D34" i="37"/>
  <c r="C34" i="37"/>
  <c r="F33" i="37"/>
  <c r="E33" i="37"/>
  <c r="D33" i="37"/>
  <c r="C33" i="37"/>
  <c r="F32" i="37"/>
  <c r="E32" i="37"/>
  <c r="D32" i="37"/>
  <c r="C32" i="37"/>
  <c r="F31" i="37"/>
  <c r="E31" i="37"/>
  <c r="D31" i="37"/>
  <c r="C31" i="37"/>
  <c r="F30" i="37"/>
  <c r="E30" i="37"/>
  <c r="D30" i="37"/>
  <c r="C30" i="37"/>
  <c r="F29" i="37"/>
  <c r="E29" i="37"/>
  <c r="D29" i="37"/>
  <c r="C29" i="37"/>
  <c r="F28" i="37"/>
  <c r="E28" i="37"/>
  <c r="D28" i="37"/>
  <c r="C28" i="37"/>
  <c r="F27" i="37"/>
  <c r="E27" i="37"/>
  <c r="D27" i="37"/>
  <c r="C27" i="37"/>
  <c r="F26" i="37"/>
  <c r="E26" i="37"/>
  <c r="D26" i="37"/>
  <c r="C26" i="37"/>
  <c r="F25" i="37"/>
  <c r="E25" i="37"/>
  <c r="D25" i="37"/>
  <c r="C25" i="37"/>
  <c r="F24" i="37"/>
  <c r="E24" i="37"/>
  <c r="D24" i="37"/>
  <c r="C24" i="37"/>
  <c r="F23" i="37"/>
  <c r="E23" i="37"/>
  <c r="D23" i="37"/>
  <c r="C23" i="37"/>
  <c r="F22" i="37"/>
  <c r="E22" i="37"/>
  <c r="D22" i="37"/>
  <c r="C22" i="37"/>
  <c r="F21" i="37"/>
  <c r="E21" i="37"/>
  <c r="D21" i="37"/>
  <c r="C21" i="37"/>
  <c r="F20" i="37"/>
  <c r="E20" i="37"/>
  <c r="D20" i="37"/>
  <c r="C20" i="37"/>
  <c r="F19" i="37"/>
  <c r="E19" i="37"/>
  <c r="D19" i="37"/>
  <c r="C19" i="37"/>
  <c r="F18" i="37"/>
  <c r="E18" i="37"/>
  <c r="D18" i="37"/>
  <c r="C18" i="37"/>
  <c r="F17" i="37"/>
  <c r="E17" i="37"/>
  <c r="D17" i="37"/>
  <c r="C17" i="37"/>
  <c r="F16" i="37"/>
  <c r="E16" i="37"/>
  <c r="D16" i="37"/>
  <c r="C16" i="37"/>
  <c r="F15" i="37"/>
  <c r="E15" i="37"/>
  <c r="D15" i="37"/>
  <c r="C15" i="37"/>
  <c r="F14" i="37"/>
  <c r="E14" i="37"/>
  <c r="D14" i="37"/>
  <c r="C14" i="37"/>
  <c r="F13" i="37"/>
  <c r="E13" i="37"/>
  <c r="D13" i="37"/>
  <c r="C13" i="37"/>
  <c r="F12" i="37"/>
  <c r="E12" i="37"/>
  <c r="D12" i="37"/>
  <c r="C12" i="37"/>
  <c r="F11" i="37"/>
  <c r="E11" i="37"/>
  <c r="D11" i="37"/>
  <c r="C11" i="37"/>
  <c r="F5" i="37"/>
  <c r="B32" i="36"/>
  <c r="F26" i="36"/>
  <c r="E26" i="36"/>
  <c r="D26" i="36"/>
  <c r="C26" i="36"/>
  <c r="F25" i="36"/>
  <c r="E25" i="36"/>
  <c r="D25" i="36"/>
  <c r="C25" i="36"/>
  <c r="F24" i="36"/>
  <c r="E24" i="36"/>
  <c r="D24" i="36"/>
  <c r="C24" i="36"/>
  <c r="F23" i="36"/>
  <c r="E23" i="36"/>
  <c r="D23" i="36"/>
  <c r="C23" i="36"/>
  <c r="F22" i="36"/>
  <c r="E22" i="36"/>
  <c r="D22" i="36"/>
  <c r="C22" i="36"/>
  <c r="F21" i="36"/>
  <c r="E21" i="36"/>
  <c r="D21" i="36"/>
  <c r="C21" i="36"/>
  <c r="F20" i="36"/>
  <c r="E20" i="36"/>
  <c r="D20" i="36"/>
  <c r="C20" i="36"/>
  <c r="F19" i="36"/>
  <c r="E19" i="36"/>
  <c r="D19" i="36"/>
  <c r="C19" i="36"/>
  <c r="F18" i="36"/>
  <c r="E18" i="36"/>
  <c r="D18" i="36"/>
  <c r="C18" i="36"/>
  <c r="F17" i="36"/>
  <c r="E17" i="36"/>
  <c r="D17" i="36"/>
  <c r="C17" i="36"/>
  <c r="F16" i="36"/>
  <c r="E16" i="36"/>
  <c r="D16" i="36"/>
  <c r="C16" i="36"/>
  <c r="F15" i="36"/>
  <c r="E15" i="36"/>
  <c r="D15" i="36"/>
  <c r="C15" i="36"/>
  <c r="F14" i="36"/>
  <c r="E14" i="36"/>
  <c r="D14" i="36"/>
  <c r="C14" i="36"/>
  <c r="F13" i="36"/>
  <c r="E13" i="36"/>
  <c r="D13" i="36"/>
  <c r="C13" i="36"/>
  <c r="F12" i="36"/>
  <c r="E12" i="36"/>
  <c r="D12" i="36"/>
  <c r="C12" i="36"/>
  <c r="F11" i="36"/>
  <c r="E11" i="36"/>
  <c r="D11" i="36"/>
  <c r="C11" i="36"/>
  <c r="F5" i="36"/>
  <c r="M1" i="26"/>
  <c r="B71" i="25"/>
  <c r="B40" i="6"/>
  <c r="C19" i="2"/>
  <c r="D19" i="2"/>
  <c r="E19" i="2"/>
  <c r="F19" i="2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2" i="25"/>
  <c r="B93" i="25"/>
  <c r="B94" i="25"/>
  <c r="B95" i="25"/>
  <c r="B96" i="25"/>
  <c r="B97" i="25"/>
  <c r="B98" i="25"/>
  <c r="B99" i="25"/>
  <c r="B100" i="25"/>
  <c r="B101" i="25"/>
  <c r="B102" i="25"/>
  <c r="B103" i="25"/>
  <c r="B104" i="25"/>
  <c r="B205" i="25"/>
  <c r="C19" i="3"/>
  <c r="D19" i="3"/>
  <c r="E19" i="3"/>
  <c r="F19" i="3"/>
  <c r="B56" i="25"/>
  <c r="B207" i="1"/>
  <c r="AV20" i="25"/>
  <c r="AV21" i="25"/>
  <c r="AV22" i="25"/>
  <c r="AV23" i="25"/>
  <c r="AV24" i="25"/>
  <c r="AV25" i="25"/>
  <c r="AV26" i="25"/>
  <c r="AV27" i="25"/>
  <c r="AV28" i="25"/>
  <c r="AV29" i="25"/>
  <c r="AV30" i="25"/>
  <c r="AV31" i="25"/>
  <c r="AV32" i="25"/>
  <c r="AV33" i="25"/>
  <c r="AV34" i="25"/>
  <c r="AV35" i="25"/>
  <c r="AV36" i="25"/>
  <c r="AV37" i="25"/>
  <c r="AV38" i="25"/>
  <c r="AV39" i="25"/>
  <c r="AV40" i="25"/>
  <c r="AV41" i="25"/>
  <c r="AV42" i="25"/>
  <c r="AV43" i="25"/>
  <c r="AV44" i="25"/>
  <c r="AV45" i="25"/>
  <c r="AV46" i="25"/>
  <c r="AV47" i="25"/>
  <c r="AV48" i="25"/>
  <c r="AV49" i="25"/>
  <c r="AV50" i="25"/>
  <c r="AV51" i="25"/>
  <c r="AV52" i="25"/>
  <c r="AV53" i="25"/>
  <c r="AV54" i="25"/>
  <c r="AV55" i="25"/>
  <c r="AV56" i="25"/>
  <c r="AV57" i="25"/>
  <c r="AV58" i="25"/>
  <c r="AV59" i="25"/>
  <c r="AV60" i="25"/>
  <c r="AV61" i="25"/>
  <c r="AV62" i="25"/>
  <c r="AV63" i="25"/>
  <c r="AV64" i="25"/>
  <c r="AV65" i="25"/>
  <c r="AV66" i="25"/>
  <c r="AV67" i="25"/>
  <c r="AV68" i="25"/>
  <c r="AV69" i="25"/>
  <c r="AV70" i="25"/>
  <c r="AV71" i="25"/>
  <c r="AV72" i="25"/>
  <c r="AV73" i="25"/>
  <c r="AV74" i="25"/>
  <c r="AV75" i="25"/>
  <c r="AV76" i="25"/>
  <c r="AV77" i="25"/>
  <c r="AV78" i="25"/>
  <c r="AV79" i="25"/>
  <c r="AV80" i="25"/>
  <c r="AV81" i="25"/>
  <c r="AV82" i="25"/>
  <c r="AV83" i="25"/>
  <c r="AV84" i="25"/>
  <c r="AV85" i="25"/>
  <c r="AV86" i="25"/>
  <c r="AV87" i="25"/>
  <c r="AV88" i="25"/>
  <c r="AV89" i="25"/>
  <c r="AV90" i="25"/>
  <c r="AV91" i="25"/>
  <c r="AV92" i="25"/>
  <c r="AV93" i="25"/>
  <c r="AV94" i="25"/>
  <c r="AV95" i="25"/>
  <c r="AV96" i="25"/>
  <c r="AV97" i="25"/>
  <c r="AV98" i="25"/>
  <c r="AV99" i="25"/>
  <c r="AV100" i="25"/>
  <c r="AV101" i="25"/>
  <c r="AV102" i="25"/>
  <c r="AV103" i="25"/>
  <c r="AV104" i="25"/>
  <c r="AV205" i="25"/>
  <c r="B40" i="33"/>
  <c r="F34" i="33"/>
  <c r="E34" i="33"/>
  <c r="D34" i="33"/>
  <c r="C34" i="33"/>
  <c r="F33" i="33"/>
  <c r="E33" i="33"/>
  <c r="D33" i="33"/>
  <c r="C33" i="33"/>
  <c r="F32" i="33"/>
  <c r="E32" i="33"/>
  <c r="D32" i="33"/>
  <c r="C32" i="33"/>
  <c r="F31" i="33"/>
  <c r="E31" i="33"/>
  <c r="D31" i="33"/>
  <c r="C31" i="33"/>
  <c r="F30" i="33"/>
  <c r="E30" i="33"/>
  <c r="D30" i="33"/>
  <c r="C30" i="33"/>
  <c r="F29" i="33"/>
  <c r="E29" i="33"/>
  <c r="D29" i="33"/>
  <c r="C29" i="33"/>
  <c r="F28" i="33"/>
  <c r="E28" i="33"/>
  <c r="D28" i="33"/>
  <c r="C28" i="33"/>
  <c r="F27" i="33"/>
  <c r="E27" i="33"/>
  <c r="D27" i="33"/>
  <c r="C27" i="33"/>
  <c r="F26" i="33"/>
  <c r="E26" i="33"/>
  <c r="D26" i="33"/>
  <c r="C26" i="33"/>
  <c r="F25" i="33"/>
  <c r="E25" i="33"/>
  <c r="D25" i="33"/>
  <c r="C25" i="33"/>
  <c r="F24" i="33"/>
  <c r="E24" i="33"/>
  <c r="D24" i="33"/>
  <c r="C24" i="33"/>
  <c r="F23" i="33"/>
  <c r="E23" i="33"/>
  <c r="D23" i="33"/>
  <c r="C23" i="33"/>
  <c r="F22" i="33"/>
  <c r="E22" i="33"/>
  <c r="D22" i="33"/>
  <c r="C22" i="33"/>
  <c r="F21" i="33"/>
  <c r="E21" i="33"/>
  <c r="D21" i="33"/>
  <c r="C21" i="33"/>
  <c r="F20" i="33"/>
  <c r="E20" i="33"/>
  <c r="D20" i="33"/>
  <c r="C20" i="33"/>
  <c r="F19" i="33"/>
  <c r="E19" i="33"/>
  <c r="D19" i="33"/>
  <c r="C19" i="33"/>
  <c r="F18" i="33"/>
  <c r="E18" i="33"/>
  <c r="D18" i="33"/>
  <c r="C18" i="33"/>
  <c r="F17" i="33"/>
  <c r="E17" i="33"/>
  <c r="D17" i="33"/>
  <c r="C17" i="33"/>
  <c r="F16" i="33"/>
  <c r="E16" i="33"/>
  <c r="D16" i="33"/>
  <c r="C16" i="33"/>
  <c r="F15" i="33"/>
  <c r="E15" i="33"/>
  <c r="D15" i="33"/>
  <c r="C15" i="33"/>
  <c r="F14" i="33"/>
  <c r="E14" i="33"/>
  <c r="D14" i="33"/>
  <c r="C14" i="33"/>
  <c r="F13" i="33"/>
  <c r="E13" i="33"/>
  <c r="D13" i="33"/>
  <c r="C13" i="33"/>
  <c r="F12" i="33"/>
  <c r="E12" i="33"/>
  <c r="D12" i="33"/>
  <c r="C12" i="33"/>
  <c r="F11" i="33"/>
  <c r="E11" i="33"/>
  <c r="D11" i="33"/>
  <c r="C11" i="33"/>
  <c r="F5" i="33"/>
  <c r="B32" i="32"/>
  <c r="F26" i="32"/>
  <c r="E26" i="32"/>
  <c r="D26" i="32"/>
  <c r="C26" i="32"/>
  <c r="F25" i="32"/>
  <c r="E25" i="32"/>
  <c r="D25" i="32"/>
  <c r="C25" i="32"/>
  <c r="F24" i="32"/>
  <c r="E24" i="32"/>
  <c r="D24" i="32"/>
  <c r="C24" i="32"/>
  <c r="F23" i="32"/>
  <c r="E23" i="32"/>
  <c r="D23" i="32"/>
  <c r="C23" i="32"/>
  <c r="F22" i="32"/>
  <c r="E22" i="32"/>
  <c r="D22" i="32"/>
  <c r="C22" i="32"/>
  <c r="F21" i="32"/>
  <c r="E21" i="32"/>
  <c r="D21" i="32"/>
  <c r="C21" i="32"/>
  <c r="F20" i="32"/>
  <c r="E20" i="32"/>
  <c r="D20" i="32"/>
  <c r="C20" i="32"/>
  <c r="F19" i="32"/>
  <c r="E19" i="32"/>
  <c r="D19" i="32"/>
  <c r="C19" i="32"/>
  <c r="F18" i="32"/>
  <c r="E18" i="32"/>
  <c r="D18" i="32"/>
  <c r="C18" i="32"/>
  <c r="F17" i="32"/>
  <c r="E17" i="32"/>
  <c r="D17" i="32"/>
  <c r="C17" i="32"/>
  <c r="F16" i="32"/>
  <c r="E16" i="32"/>
  <c r="D16" i="32"/>
  <c r="C16" i="32"/>
  <c r="F15" i="32"/>
  <c r="E15" i="32"/>
  <c r="D15" i="32"/>
  <c r="C15" i="32"/>
  <c r="F14" i="32"/>
  <c r="E14" i="32"/>
  <c r="D14" i="32"/>
  <c r="C14" i="32"/>
  <c r="F13" i="32"/>
  <c r="E13" i="32"/>
  <c r="D13" i="32"/>
  <c r="C13" i="32"/>
  <c r="F12" i="32"/>
  <c r="E12" i="32"/>
  <c r="D12" i="32"/>
  <c r="C12" i="32"/>
  <c r="F11" i="32"/>
  <c r="E11" i="32"/>
  <c r="D11" i="32"/>
  <c r="C11" i="32"/>
  <c r="F5" i="32"/>
  <c r="B28" i="31"/>
  <c r="F22" i="31"/>
  <c r="E22" i="31"/>
  <c r="D22" i="31"/>
  <c r="C22" i="31"/>
  <c r="F21" i="31"/>
  <c r="E21" i="31"/>
  <c r="D21" i="31"/>
  <c r="C21" i="31"/>
  <c r="F20" i="31"/>
  <c r="E20" i="31"/>
  <c r="D20" i="31"/>
  <c r="C20" i="31"/>
  <c r="F19" i="31"/>
  <c r="E19" i="31"/>
  <c r="D19" i="31"/>
  <c r="C19" i="31"/>
  <c r="F18" i="31"/>
  <c r="E18" i="31"/>
  <c r="D18" i="31"/>
  <c r="C18" i="31"/>
  <c r="F17" i="31"/>
  <c r="E17" i="31"/>
  <c r="D17" i="31"/>
  <c r="C17" i="31"/>
  <c r="F16" i="31"/>
  <c r="E16" i="31"/>
  <c r="D16" i="31"/>
  <c r="C16" i="31"/>
  <c r="F15" i="31"/>
  <c r="E15" i="31"/>
  <c r="D15" i="31"/>
  <c r="C15" i="31"/>
  <c r="F14" i="31"/>
  <c r="E14" i="31"/>
  <c r="D14" i="31"/>
  <c r="C14" i="31"/>
  <c r="F13" i="31"/>
  <c r="E13" i="31"/>
  <c r="D13" i="31"/>
  <c r="C13" i="31"/>
  <c r="F12" i="31"/>
  <c r="E12" i="31"/>
  <c r="D12" i="31"/>
  <c r="C12" i="31"/>
  <c r="F11" i="31"/>
  <c r="E11" i="31"/>
  <c r="D11" i="31"/>
  <c r="C11" i="31"/>
  <c r="F5" i="31"/>
  <c r="B40" i="28"/>
  <c r="B32" i="29"/>
  <c r="B40" i="23"/>
  <c r="B32" i="24"/>
  <c r="B40" i="22"/>
  <c r="B32" i="21"/>
  <c r="B40" i="19"/>
  <c r="B32" i="20"/>
  <c r="B26" i="2"/>
  <c r="B40" i="17"/>
  <c r="B32" i="18"/>
  <c r="B40" i="15"/>
  <c r="B32" i="16"/>
  <c r="B40" i="14"/>
  <c r="B32" i="13"/>
  <c r="B40" i="12"/>
  <c r="B32" i="11"/>
  <c r="B40" i="10"/>
  <c r="B32" i="9"/>
  <c r="B40" i="7"/>
  <c r="B32" i="8"/>
  <c r="B32" i="5"/>
  <c r="B28" i="30"/>
  <c r="B28" i="4"/>
  <c r="B26" i="3"/>
  <c r="C8" i="25"/>
  <c r="C7" i="25"/>
  <c r="C5" i="25"/>
  <c r="B5" i="25"/>
  <c r="C4" i="25"/>
  <c r="B4" i="25"/>
  <c r="C3" i="25"/>
  <c r="F22" i="30"/>
  <c r="E22" i="30"/>
  <c r="D22" i="30"/>
  <c r="C22" i="30"/>
  <c r="F21" i="30"/>
  <c r="E21" i="30"/>
  <c r="D21" i="30"/>
  <c r="C21" i="30"/>
  <c r="F20" i="30"/>
  <c r="E20" i="30"/>
  <c r="D20" i="30"/>
  <c r="C20" i="30"/>
  <c r="F19" i="30"/>
  <c r="E19" i="30"/>
  <c r="D19" i="30"/>
  <c r="C19" i="30"/>
  <c r="F18" i="30"/>
  <c r="E18" i="30"/>
  <c r="D18" i="30"/>
  <c r="C18" i="30"/>
  <c r="F17" i="30"/>
  <c r="E17" i="30"/>
  <c r="D17" i="30"/>
  <c r="C17" i="30"/>
  <c r="F16" i="30"/>
  <c r="E16" i="30"/>
  <c r="D16" i="30"/>
  <c r="C16" i="30"/>
  <c r="F15" i="30"/>
  <c r="E15" i="30"/>
  <c r="D15" i="30"/>
  <c r="C15" i="30"/>
  <c r="F14" i="30"/>
  <c r="E14" i="30"/>
  <c r="D14" i="30"/>
  <c r="C14" i="30"/>
  <c r="F13" i="30"/>
  <c r="E13" i="30"/>
  <c r="D13" i="30"/>
  <c r="C13" i="30"/>
  <c r="F12" i="30"/>
  <c r="E12" i="30"/>
  <c r="D12" i="30"/>
  <c r="C12" i="30"/>
  <c r="F11" i="30"/>
  <c r="E11" i="30"/>
  <c r="D11" i="30"/>
  <c r="C11" i="30"/>
  <c r="F5" i="30"/>
  <c r="C49" i="25"/>
  <c r="C56" i="25"/>
  <c r="C57" i="25"/>
  <c r="C58" i="25"/>
  <c r="C59" i="25"/>
  <c r="C60" i="25"/>
  <c r="C61" i="25"/>
  <c r="C62" i="25"/>
  <c r="C63" i="25"/>
  <c r="C64" i="25"/>
  <c r="C65" i="25"/>
  <c r="C66" i="25"/>
  <c r="D56" i="25"/>
  <c r="E56" i="25"/>
  <c r="D57" i="25"/>
  <c r="E57" i="25"/>
  <c r="D58" i="25"/>
  <c r="E58" i="25"/>
  <c r="D59" i="25"/>
  <c r="E59" i="25"/>
  <c r="D60" i="25"/>
  <c r="E60" i="25"/>
  <c r="D61" i="25"/>
  <c r="E61" i="25"/>
  <c r="D62" i="25"/>
  <c r="E62" i="25"/>
  <c r="D63" i="25"/>
  <c r="E63" i="25"/>
  <c r="D64" i="25"/>
  <c r="E64" i="25"/>
  <c r="D65" i="25"/>
  <c r="E65" i="25"/>
  <c r="D66" i="25"/>
  <c r="E66" i="25"/>
  <c r="D67" i="25"/>
  <c r="E67" i="25"/>
  <c r="F34" i="28"/>
  <c r="E34" i="28"/>
  <c r="D34" i="28"/>
  <c r="C34" i="28"/>
  <c r="F33" i="28"/>
  <c r="E33" i="28"/>
  <c r="D33" i="28"/>
  <c r="C33" i="28"/>
  <c r="F32" i="28"/>
  <c r="E32" i="28"/>
  <c r="D32" i="28"/>
  <c r="C32" i="28"/>
  <c r="F31" i="28"/>
  <c r="E31" i="28"/>
  <c r="D31" i="28"/>
  <c r="C31" i="28"/>
  <c r="F30" i="28"/>
  <c r="E30" i="28"/>
  <c r="D30" i="28"/>
  <c r="C30" i="28"/>
  <c r="F29" i="28"/>
  <c r="E29" i="28"/>
  <c r="D29" i="28"/>
  <c r="C29" i="28"/>
  <c r="F28" i="28"/>
  <c r="E28" i="28"/>
  <c r="D28" i="28"/>
  <c r="C28" i="28"/>
  <c r="F27" i="28"/>
  <c r="E27" i="28"/>
  <c r="D27" i="28"/>
  <c r="C27" i="28"/>
  <c r="F26" i="28"/>
  <c r="E26" i="28"/>
  <c r="D26" i="28"/>
  <c r="C26" i="28"/>
  <c r="F25" i="28"/>
  <c r="E25" i="28"/>
  <c r="D25" i="28"/>
  <c r="C25" i="28"/>
  <c r="F24" i="28"/>
  <c r="E24" i="28"/>
  <c r="D24" i="28"/>
  <c r="C24" i="28"/>
  <c r="F23" i="28"/>
  <c r="E23" i="28"/>
  <c r="D23" i="28"/>
  <c r="C23" i="28"/>
  <c r="F22" i="28"/>
  <c r="E22" i="28"/>
  <c r="D22" i="28"/>
  <c r="C22" i="28"/>
  <c r="F21" i="28"/>
  <c r="E21" i="28"/>
  <c r="D21" i="28"/>
  <c r="C21" i="28"/>
  <c r="F20" i="28"/>
  <c r="E20" i="28"/>
  <c r="D20" i="28"/>
  <c r="C20" i="28"/>
  <c r="F19" i="28"/>
  <c r="E19" i="28"/>
  <c r="D19" i="28"/>
  <c r="C19" i="28"/>
  <c r="F18" i="28"/>
  <c r="E18" i="28"/>
  <c r="D18" i="28"/>
  <c r="C18" i="28"/>
  <c r="F17" i="28"/>
  <c r="E17" i="28"/>
  <c r="D17" i="28"/>
  <c r="C17" i="28"/>
  <c r="F16" i="28"/>
  <c r="E16" i="28"/>
  <c r="D16" i="28"/>
  <c r="C16" i="28"/>
  <c r="F15" i="28"/>
  <c r="E15" i="28"/>
  <c r="D15" i="28"/>
  <c r="C15" i="28"/>
  <c r="F14" i="28"/>
  <c r="E14" i="28"/>
  <c r="D14" i="28"/>
  <c r="C14" i="28"/>
  <c r="F13" i="28"/>
  <c r="E13" i="28"/>
  <c r="D13" i="28"/>
  <c r="C13" i="28"/>
  <c r="F12" i="28"/>
  <c r="E12" i="28"/>
  <c r="D12" i="28"/>
  <c r="C12" i="28"/>
  <c r="F11" i="28"/>
  <c r="E11" i="28"/>
  <c r="D11" i="28"/>
  <c r="C11" i="28"/>
  <c r="F5" i="28"/>
  <c r="F26" i="29"/>
  <c r="E26" i="29"/>
  <c r="D26" i="29"/>
  <c r="C26" i="29"/>
  <c r="F25" i="29"/>
  <c r="E25" i="29"/>
  <c r="D25" i="29"/>
  <c r="C25" i="29"/>
  <c r="F24" i="29"/>
  <c r="E24" i="29"/>
  <c r="D24" i="29"/>
  <c r="C24" i="29"/>
  <c r="F23" i="29"/>
  <c r="E23" i="29"/>
  <c r="D23" i="29"/>
  <c r="C23" i="29"/>
  <c r="F22" i="29"/>
  <c r="E22" i="29"/>
  <c r="D22" i="29"/>
  <c r="C22" i="29"/>
  <c r="F21" i="29"/>
  <c r="E21" i="29"/>
  <c r="D21" i="29"/>
  <c r="C21" i="29"/>
  <c r="F20" i="29"/>
  <c r="E20" i="29"/>
  <c r="D20" i="29"/>
  <c r="C20" i="29"/>
  <c r="F19" i="29"/>
  <c r="E19" i="29"/>
  <c r="D19" i="29"/>
  <c r="C19" i="29"/>
  <c r="F18" i="29"/>
  <c r="E18" i="29"/>
  <c r="D18" i="29"/>
  <c r="C18" i="29"/>
  <c r="F17" i="29"/>
  <c r="E17" i="29"/>
  <c r="D17" i="29"/>
  <c r="C17" i="29"/>
  <c r="F16" i="29"/>
  <c r="E16" i="29"/>
  <c r="D16" i="29"/>
  <c r="C16" i="29"/>
  <c r="F15" i="29"/>
  <c r="E15" i="29"/>
  <c r="D15" i="29"/>
  <c r="C15" i="29"/>
  <c r="F14" i="29"/>
  <c r="E14" i="29"/>
  <c r="D14" i="29"/>
  <c r="C14" i="29"/>
  <c r="F13" i="29"/>
  <c r="E13" i="29"/>
  <c r="D13" i="29"/>
  <c r="C13" i="29"/>
  <c r="F12" i="29"/>
  <c r="E12" i="29"/>
  <c r="D12" i="29"/>
  <c r="C12" i="29"/>
  <c r="F11" i="29"/>
  <c r="E11" i="29"/>
  <c r="D11" i="29"/>
  <c r="C11" i="29"/>
  <c r="F5" i="29"/>
  <c r="AA1" i="25"/>
  <c r="D7" i="25"/>
  <c r="E7" i="25"/>
  <c r="D8" i="25"/>
  <c r="E8" i="25"/>
  <c r="C9" i="25"/>
  <c r="D9" i="25"/>
  <c r="E9" i="25"/>
  <c r="C10" i="25"/>
  <c r="D10" i="25"/>
  <c r="E10" i="25"/>
  <c r="C11" i="25"/>
  <c r="D11" i="25"/>
  <c r="E11" i="25"/>
  <c r="C12" i="25"/>
  <c r="D12" i="25"/>
  <c r="E12" i="25"/>
  <c r="C13" i="25"/>
  <c r="D13" i="25"/>
  <c r="E13" i="25"/>
  <c r="C14" i="25"/>
  <c r="D14" i="25"/>
  <c r="E14" i="25"/>
  <c r="C15" i="25"/>
  <c r="D15" i="25"/>
  <c r="E15" i="25"/>
  <c r="C16" i="25"/>
  <c r="D16" i="25"/>
  <c r="E16" i="25"/>
  <c r="C17" i="25"/>
  <c r="D17" i="25"/>
  <c r="E17" i="25"/>
  <c r="C18" i="25"/>
  <c r="D18" i="25"/>
  <c r="E18" i="25"/>
  <c r="C19" i="25"/>
  <c r="D19" i="25"/>
  <c r="E19" i="25"/>
  <c r="C20" i="25"/>
  <c r="D20" i="25"/>
  <c r="E20" i="25"/>
  <c r="C21" i="25"/>
  <c r="D21" i="25"/>
  <c r="E21" i="25"/>
  <c r="C22" i="25"/>
  <c r="D22" i="25"/>
  <c r="E22" i="25"/>
  <c r="C23" i="25"/>
  <c r="D23" i="25"/>
  <c r="E23" i="25"/>
  <c r="C24" i="25"/>
  <c r="D24" i="25"/>
  <c r="E24" i="25"/>
  <c r="C25" i="25"/>
  <c r="D25" i="25"/>
  <c r="E25" i="25"/>
  <c r="C26" i="25"/>
  <c r="D26" i="25"/>
  <c r="E26" i="25"/>
  <c r="C27" i="25"/>
  <c r="D27" i="25"/>
  <c r="E27" i="25"/>
  <c r="C28" i="25"/>
  <c r="D28" i="25"/>
  <c r="E28" i="25"/>
  <c r="C29" i="25"/>
  <c r="D29" i="25"/>
  <c r="E29" i="25"/>
  <c r="C30" i="25"/>
  <c r="D30" i="25"/>
  <c r="E30" i="25"/>
  <c r="C31" i="25"/>
  <c r="D31" i="25"/>
  <c r="E31" i="25"/>
  <c r="C32" i="25"/>
  <c r="D32" i="25"/>
  <c r="E32" i="25"/>
  <c r="C33" i="25"/>
  <c r="D33" i="25"/>
  <c r="E33" i="25"/>
  <c r="C34" i="25"/>
  <c r="D34" i="25"/>
  <c r="E34" i="25"/>
  <c r="C35" i="25"/>
  <c r="D35" i="25"/>
  <c r="E35" i="25"/>
  <c r="C36" i="25"/>
  <c r="D36" i="25"/>
  <c r="E36" i="25"/>
  <c r="C37" i="25"/>
  <c r="D37" i="25"/>
  <c r="E37" i="25"/>
  <c r="C38" i="25"/>
  <c r="D38" i="25"/>
  <c r="E38" i="25"/>
  <c r="C39" i="25"/>
  <c r="D39" i="25"/>
  <c r="E39" i="25"/>
  <c r="C40" i="25"/>
  <c r="D40" i="25"/>
  <c r="E40" i="25"/>
  <c r="C41" i="25"/>
  <c r="D41" i="25"/>
  <c r="E41" i="25"/>
  <c r="C42" i="25"/>
  <c r="D42" i="25"/>
  <c r="E42" i="25"/>
  <c r="C43" i="25"/>
  <c r="D43" i="25"/>
  <c r="E43" i="25"/>
  <c r="C44" i="25"/>
  <c r="D44" i="25"/>
  <c r="E44" i="25"/>
  <c r="C45" i="25"/>
  <c r="D45" i="25"/>
  <c r="E45" i="25"/>
  <c r="C46" i="25"/>
  <c r="D46" i="25"/>
  <c r="E46" i="25"/>
  <c r="C47" i="25"/>
  <c r="D47" i="25"/>
  <c r="E47" i="25"/>
  <c r="C48" i="25"/>
  <c r="D48" i="25"/>
  <c r="E48" i="25"/>
  <c r="D49" i="25"/>
  <c r="E49" i="25"/>
  <c r="C50" i="25"/>
  <c r="D50" i="25"/>
  <c r="E50" i="25"/>
  <c r="C51" i="25"/>
  <c r="D51" i="25"/>
  <c r="E51" i="25"/>
  <c r="C52" i="25"/>
  <c r="D52" i="25"/>
  <c r="E52" i="25"/>
  <c r="C53" i="25"/>
  <c r="D53" i="25"/>
  <c r="E53" i="25"/>
  <c r="C54" i="25"/>
  <c r="D54" i="25"/>
  <c r="E54" i="25"/>
  <c r="C55" i="25"/>
  <c r="D55" i="25"/>
  <c r="E55" i="25"/>
  <c r="C67" i="25"/>
  <c r="C68" i="25"/>
  <c r="D68" i="25"/>
  <c r="E68" i="25"/>
  <c r="C69" i="25"/>
  <c r="D69" i="25"/>
  <c r="E69" i="25"/>
  <c r="C70" i="25"/>
  <c r="D70" i="25"/>
  <c r="E70" i="25"/>
  <c r="C71" i="25"/>
  <c r="D71" i="25"/>
  <c r="E71" i="25"/>
  <c r="C72" i="25"/>
  <c r="D72" i="25"/>
  <c r="E72" i="25"/>
  <c r="C73" i="25"/>
  <c r="D73" i="25"/>
  <c r="E73" i="25"/>
  <c r="C74" i="25"/>
  <c r="D74" i="25"/>
  <c r="E74" i="25"/>
  <c r="C75" i="25"/>
  <c r="D75" i="25"/>
  <c r="E75" i="25"/>
  <c r="C76" i="25"/>
  <c r="D76" i="25"/>
  <c r="E76" i="25"/>
  <c r="C77" i="25"/>
  <c r="D77" i="25"/>
  <c r="E77" i="25"/>
  <c r="C78" i="25"/>
  <c r="D78" i="25"/>
  <c r="E78" i="25"/>
  <c r="C79" i="25"/>
  <c r="D79" i="25"/>
  <c r="E79" i="25"/>
  <c r="C80" i="25"/>
  <c r="D80" i="25"/>
  <c r="E80" i="25"/>
  <c r="C81" i="25"/>
  <c r="D81" i="25"/>
  <c r="E81" i="25"/>
  <c r="C82" i="25"/>
  <c r="D82" i="25"/>
  <c r="E82" i="25"/>
  <c r="C83" i="25"/>
  <c r="D83" i="25"/>
  <c r="E83" i="25"/>
  <c r="C84" i="25"/>
  <c r="D84" i="25"/>
  <c r="E84" i="25"/>
  <c r="C85" i="25"/>
  <c r="D85" i="25"/>
  <c r="E85" i="25"/>
  <c r="C86" i="25"/>
  <c r="D86" i="25"/>
  <c r="E86" i="25"/>
  <c r="C87" i="25"/>
  <c r="D87" i="25"/>
  <c r="E87" i="25"/>
  <c r="C88" i="25"/>
  <c r="D88" i="25"/>
  <c r="E88" i="25"/>
  <c r="C89" i="25"/>
  <c r="D89" i="25"/>
  <c r="E89" i="25"/>
  <c r="C90" i="25"/>
  <c r="D90" i="25"/>
  <c r="E90" i="25"/>
  <c r="C91" i="25"/>
  <c r="D91" i="25"/>
  <c r="E91" i="25"/>
  <c r="C92" i="25"/>
  <c r="D92" i="25"/>
  <c r="E92" i="25"/>
  <c r="C93" i="25"/>
  <c r="D93" i="25"/>
  <c r="E93" i="25"/>
  <c r="C94" i="25"/>
  <c r="D94" i="25"/>
  <c r="E94" i="25"/>
  <c r="C95" i="25"/>
  <c r="D95" i="25"/>
  <c r="E95" i="25"/>
  <c r="C96" i="25"/>
  <c r="D96" i="25"/>
  <c r="E96" i="25"/>
  <c r="C97" i="25"/>
  <c r="D97" i="25"/>
  <c r="E97" i="25"/>
  <c r="C98" i="25"/>
  <c r="D98" i="25"/>
  <c r="E98" i="25"/>
  <c r="C99" i="25"/>
  <c r="D99" i="25"/>
  <c r="E99" i="25"/>
  <c r="C100" i="25"/>
  <c r="D100" i="25"/>
  <c r="E100" i="25"/>
  <c r="C101" i="25"/>
  <c r="D101" i="25"/>
  <c r="E101" i="25"/>
  <c r="C102" i="25"/>
  <c r="D102" i="25"/>
  <c r="E102" i="25"/>
  <c r="C103" i="25"/>
  <c r="D103" i="25"/>
  <c r="E103" i="25"/>
  <c r="C104" i="25"/>
  <c r="D104" i="25"/>
  <c r="E104" i="25"/>
  <c r="C205" i="25"/>
  <c r="D205" i="25"/>
  <c r="E205" i="25"/>
  <c r="J206" i="25"/>
  <c r="I206" i="25"/>
  <c r="H206" i="25"/>
  <c r="F34" i="23"/>
  <c r="E34" i="23"/>
  <c r="D34" i="23"/>
  <c r="C34" i="23"/>
  <c r="F33" i="23"/>
  <c r="E33" i="23"/>
  <c r="D33" i="23"/>
  <c r="C33" i="23"/>
  <c r="F32" i="23"/>
  <c r="E32" i="23"/>
  <c r="D32" i="23"/>
  <c r="C32" i="23"/>
  <c r="F31" i="23"/>
  <c r="E31" i="23"/>
  <c r="D31" i="23"/>
  <c r="C31" i="23"/>
  <c r="F30" i="23"/>
  <c r="E30" i="23"/>
  <c r="D30" i="23"/>
  <c r="C30" i="23"/>
  <c r="F29" i="23"/>
  <c r="E29" i="23"/>
  <c r="D29" i="23"/>
  <c r="C29" i="23"/>
  <c r="F28" i="23"/>
  <c r="E28" i="23"/>
  <c r="D28" i="23"/>
  <c r="C28" i="23"/>
  <c r="F27" i="23"/>
  <c r="E27" i="23"/>
  <c r="D27" i="23"/>
  <c r="C27" i="23"/>
  <c r="F26" i="23"/>
  <c r="E26" i="23"/>
  <c r="D26" i="23"/>
  <c r="C26" i="23"/>
  <c r="F25" i="23"/>
  <c r="E25" i="23"/>
  <c r="D25" i="23"/>
  <c r="C25" i="23"/>
  <c r="F24" i="23"/>
  <c r="E24" i="23"/>
  <c r="D24" i="23"/>
  <c r="C24" i="23"/>
  <c r="F23" i="23"/>
  <c r="E23" i="23"/>
  <c r="D23" i="23"/>
  <c r="C23" i="23"/>
  <c r="F22" i="23"/>
  <c r="E22" i="23"/>
  <c r="D22" i="23"/>
  <c r="C22" i="23"/>
  <c r="F21" i="23"/>
  <c r="E21" i="23"/>
  <c r="D21" i="23"/>
  <c r="C21" i="23"/>
  <c r="F20" i="23"/>
  <c r="E20" i="23"/>
  <c r="D20" i="23"/>
  <c r="C20" i="23"/>
  <c r="F19" i="23"/>
  <c r="E19" i="23"/>
  <c r="D19" i="23"/>
  <c r="C19" i="23"/>
  <c r="F18" i="23"/>
  <c r="E18" i="23"/>
  <c r="D18" i="23"/>
  <c r="C18" i="23"/>
  <c r="F17" i="23"/>
  <c r="E17" i="23"/>
  <c r="D17" i="23"/>
  <c r="C17" i="23"/>
  <c r="F16" i="23"/>
  <c r="E16" i="23"/>
  <c r="D16" i="23"/>
  <c r="C16" i="23"/>
  <c r="F15" i="23"/>
  <c r="E15" i="23"/>
  <c r="D15" i="23"/>
  <c r="C15" i="23"/>
  <c r="F14" i="23"/>
  <c r="E14" i="23"/>
  <c r="D14" i="23"/>
  <c r="C14" i="23"/>
  <c r="F13" i="23"/>
  <c r="E13" i="23"/>
  <c r="D13" i="23"/>
  <c r="C13" i="23"/>
  <c r="F12" i="23"/>
  <c r="E12" i="23"/>
  <c r="D12" i="23"/>
  <c r="C12" i="23"/>
  <c r="F11" i="23"/>
  <c r="E11" i="23"/>
  <c r="D11" i="23"/>
  <c r="C11" i="23"/>
  <c r="F5" i="23"/>
  <c r="F26" i="24"/>
  <c r="E26" i="24"/>
  <c r="D26" i="24"/>
  <c r="C26" i="24"/>
  <c r="F25" i="24"/>
  <c r="E25" i="24"/>
  <c r="D25" i="24"/>
  <c r="C25" i="24"/>
  <c r="F24" i="24"/>
  <c r="E24" i="24"/>
  <c r="D24" i="24"/>
  <c r="C24" i="24"/>
  <c r="F23" i="24"/>
  <c r="E23" i="24"/>
  <c r="D23" i="24"/>
  <c r="C23" i="24"/>
  <c r="F22" i="24"/>
  <c r="E22" i="24"/>
  <c r="D22" i="24"/>
  <c r="C22" i="24"/>
  <c r="F21" i="24"/>
  <c r="E21" i="24"/>
  <c r="D21" i="24"/>
  <c r="C21" i="24"/>
  <c r="F20" i="24"/>
  <c r="E20" i="24"/>
  <c r="D20" i="24"/>
  <c r="C20" i="24"/>
  <c r="F19" i="24"/>
  <c r="E19" i="24"/>
  <c r="D19" i="24"/>
  <c r="C19" i="24"/>
  <c r="F18" i="24"/>
  <c r="E18" i="24"/>
  <c r="D18" i="24"/>
  <c r="C18" i="24"/>
  <c r="F17" i="24"/>
  <c r="E17" i="24"/>
  <c r="D17" i="24"/>
  <c r="C17" i="24"/>
  <c r="F16" i="24"/>
  <c r="E16" i="24"/>
  <c r="D16" i="24"/>
  <c r="C16" i="24"/>
  <c r="F15" i="24"/>
  <c r="E15" i="24"/>
  <c r="D15" i="24"/>
  <c r="C15" i="24"/>
  <c r="F14" i="24"/>
  <c r="E14" i="24"/>
  <c r="D14" i="24"/>
  <c r="C14" i="24"/>
  <c r="F13" i="24"/>
  <c r="E13" i="24"/>
  <c r="D13" i="24"/>
  <c r="C13" i="24"/>
  <c r="F12" i="24"/>
  <c r="E12" i="24"/>
  <c r="D12" i="24"/>
  <c r="C12" i="24"/>
  <c r="F11" i="24"/>
  <c r="E11" i="24"/>
  <c r="D11" i="24"/>
  <c r="C11" i="24"/>
  <c r="F5" i="24"/>
  <c r="F34" i="22"/>
  <c r="E34" i="22"/>
  <c r="D34" i="22"/>
  <c r="C34" i="22"/>
  <c r="F33" i="22"/>
  <c r="E33" i="22"/>
  <c r="D33" i="22"/>
  <c r="C33" i="22"/>
  <c r="F32" i="22"/>
  <c r="E32" i="22"/>
  <c r="D32" i="22"/>
  <c r="C32" i="22"/>
  <c r="F31" i="22"/>
  <c r="E31" i="22"/>
  <c r="D31" i="22"/>
  <c r="C31" i="22"/>
  <c r="F30" i="22"/>
  <c r="E30" i="22"/>
  <c r="D30" i="22"/>
  <c r="C30" i="22"/>
  <c r="F29" i="22"/>
  <c r="E29" i="22"/>
  <c r="D29" i="22"/>
  <c r="C29" i="22"/>
  <c r="F28" i="22"/>
  <c r="E28" i="22"/>
  <c r="D28" i="22"/>
  <c r="C28" i="22"/>
  <c r="F27" i="22"/>
  <c r="E27" i="22"/>
  <c r="D27" i="22"/>
  <c r="C27" i="22"/>
  <c r="F26" i="22"/>
  <c r="E26" i="22"/>
  <c r="D26" i="22"/>
  <c r="C26" i="22"/>
  <c r="F25" i="22"/>
  <c r="E25" i="22"/>
  <c r="D25" i="22"/>
  <c r="C25" i="22"/>
  <c r="F24" i="22"/>
  <c r="E24" i="22"/>
  <c r="D24" i="22"/>
  <c r="C24" i="22"/>
  <c r="F23" i="22"/>
  <c r="E23" i="22"/>
  <c r="D23" i="22"/>
  <c r="C23" i="22"/>
  <c r="F22" i="22"/>
  <c r="E22" i="22"/>
  <c r="D22" i="22"/>
  <c r="C22" i="22"/>
  <c r="F21" i="22"/>
  <c r="E21" i="22"/>
  <c r="D21" i="22"/>
  <c r="C21" i="22"/>
  <c r="F20" i="22"/>
  <c r="E20" i="22"/>
  <c r="D20" i="22"/>
  <c r="C20" i="22"/>
  <c r="F19" i="22"/>
  <c r="E19" i="22"/>
  <c r="D19" i="22"/>
  <c r="C19" i="22"/>
  <c r="F18" i="22"/>
  <c r="E18" i="22"/>
  <c r="D18" i="22"/>
  <c r="C18" i="22"/>
  <c r="F17" i="22"/>
  <c r="E17" i="22"/>
  <c r="D17" i="22"/>
  <c r="C17" i="22"/>
  <c r="F16" i="22"/>
  <c r="E16" i="22"/>
  <c r="D16" i="22"/>
  <c r="C16" i="22"/>
  <c r="F15" i="22"/>
  <c r="E15" i="22"/>
  <c r="D15" i="22"/>
  <c r="C15" i="22"/>
  <c r="F14" i="22"/>
  <c r="E14" i="22"/>
  <c r="D14" i="22"/>
  <c r="C14" i="22"/>
  <c r="F13" i="22"/>
  <c r="E13" i="22"/>
  <c r="D13" i="22"/>
  <c r="C13" i="22"/>
  <c r="F12" i="22"/>
  <c r="E12" i="22"/>
  <c r="D12" i="22"/>
  <c r="C12" i="22"/>
  <c r="F11" i="22"/>
  <c r="E11" i="22"/>
  <c r="D11" i="22"/>
  <c r="C11" i="22"/>
  <c r="F5" i="22"/>
  <c r="F26" i="21"/>
  <c r="E26" i="21"/>
  <c r="D26" i="21"/>
  <c r="C26" i="21"/>
  <c r="F25" i="21"/>
  <c r="E25" i="21"/>
  <c r="D25" i="21"/>
  <c r="C25" i="21"/>
  <c r="F24" i="21"/>
  <c r="E24" i="21"/>
  <c r="D24" i="21"/>
  <c r="C24" i="21"/>
  <c r="F23" i="21"/>
  <c r="E23" i="21"/>
  <c r="D23" i="21"/>
  <c r="C23" i="21"/>
  <c r="F22" i="21"/>
  <c r="E22" i="21"/>
  <c r="D22" i="21"/>
  <c r="C22" i="21"/>
  <c r="F21" i="21"/>
  <c r="E21" i="21"/>
  <c r="D21" i="21"/>
  <c r="C21" i="21"/>
  <c r="F20" i="21"/>
  <c r="E20" i="21"/>
  <c r="D20" i="21"/>
  <c r="C20" i="21"/>
  <c r="F19" i="21"/>
  <c r="E19" i="21"/>
  <c r="D19" i="21"/>
  <c r="C19" i="21"/>
  <c r="F18" i="21"/>
  <c r="E18" i="21"/>
  <c r="D18" i="21"/>
  <c r="C18" i="21"/>
  <c r="F17" i="21"/>
  <c r="E17" i="21"/>
  <c r="D17" i="21"/>
  <c r="C17" i="21"/>
  <c r="F16" i="21"/>
  <c r="E16" i="21"/>
  <c r="D16" i="21"/>
  <c r="C16" i="21"/>
  <c r="F15" i="21"/>
  <c r="E15" i="21"/>
  <c r="D15" i="21"/>
  <c r="C15" i="21"/>
  <c r="F14" i="21"/>
  <c r="E14" i="21"/>
  <c r="D14" i="21"/>
  <c r="C14" i="21"/>
  <c r="F13" i="21"/>
  <c r="E13" i="21"/>
  <c r="D13" i="21"/>
  <c r="C13" i="21"/>
  <c r="F12" i="21"/>
  <c r="E12" i="21"/>
  <c r="D12" i="21"/>
  <c r="C12" i="21"/>
  <c r="F11" i="21"/>
  <c r="E11" i="21"/>
  <c r="D11" i="21"/>
  <c r="C11" i="21"/>
  <c r="F5" i="21"/>
  <c r="F34" i="19"/>
  <c r="E34" i="19"/>
  <c r="D34" i="19"/>
  <c r="C34" i="19"/>
  <c r="F33" i="19"/>
  <c r="E33" i="19"/>
  <c r="D33" i="19"/>
  <c r="C33" i="19"/>
  <c r="F32" i="19"/>
  <c r="E32" i="19"/>
  <c r="D32" i="19"/>
  <c r="C32" i="19"/>
  <c r="F31" i="19"/>
  <c r="E31" i="19"/>
  <c r="D31" i="19"/>
  <c r="C31" i="19"/>
  <c r="F30" i="19"/>
  <c r="E30" i="19"/>
  <c r="D30" i="19"/>
  <c r="C30" i="19"/>
  <c r="F29" i="19"/>
  <c r="E29" i="19"/>
  <c r="D29" i="19"/>
  <c r="C29" i="19"/>
  <c r="F28" i="19"/>
  <c r="E28" i="19"/>
  <c r="D28" i="19"/>
  <c r="C28" i="19"/>
  <c r="F27" i="19"/>
  <c r="E27" i="19"/>
  <c r="D27" i="19"/>
  <c r="C27" i="19"/>
  <c r="F26" i="19"/>
  <c r="E26" i="19"/>
  <c r="D26" i="19"/>
  <c r="C26" i="19"/>
  <c r="F25" i="19"/>
  <c r="E25" i="19"/>
  <c r="D25" i="19"/>
  <c r="C25" i="19"/>
  <c r="F24" i="19"/>
  <c r="E24" i="19"/>
  <c r="D24" i="19"/>
  <c r="C24" i="19"/>
  <c r="F23" i="19"/>
  <c r="E23" i="19"/>
  <c r="D23" i="19"/>
  <c r="C23" i="19"/>
  <c r="F22" i="19"/>
  <c r="E22" i="19"/>
  <c r="D22" i="19"/>
  <c r="C22" i="19"/>
  <c r="F21" i="19"/>
  <c r="E21" i="19"/>
  <c r="D21" i="19"/>
  <c r="C21" i="19"/>
  <c r="F20" i="19"/>
  <c r="E20" i="19"/>
  <c r="D20" i="19"/>
  <c r="C20" i="19"/>
  <c r="F19" i="19"/>
  <c r="E19" i="19"/>
  <c r="D19" i="19"/>
  <c r="C19" i="19"/>
  <c r="F18" i="19"/>
  <c r="E18" i="19"/>
  <c r="D18" i="19"/>
  <c r="C18" i="19"/>
  <c r="F17" i="19"/>
  <c r="E17" i="19"/>
  <c r="D17" i="19"/>
  <c r="C17" i="19"/>
  <c r="F16" i="19"/>
  <c r="E16" i="19"/>
  <c r="D16" i="19"/>
  <c r="C16" i="19"/>
  <c r="F15" i="19"/>
  <c r="E15" i="19"/>
  <c r="D15" i="19"/>
  <c r="C15" i="19"/>
  <c r="F14" i="19"/>
  <c r="E14" i="19"/>
  <c r="D14" i="19"/>
  <c r="C14" i="19"/>
  <c r="F13" i="19"/>
  <c r="E13" i="19"/>
  <c r="D13" i="19"/>
  <c r="C13" i="19"/>
  <c r="F12" i="19"/>
  <c r="E12" i="19"/>
  <c r="D12" i="19"/>
  <c r="C12" i="19"/>
  <c r="F11" i="19"/>
  <c r="E11" i="19"/>
  <c r="D11" i="19"/>
  <c r="C11" i="19"/>
  <c r="F5" i="19"/>
  <c r="F26" i="20"/>
  <c r="E26" i="20"/>
  <c r="D26" i="20"/>
  <c r="C26" i="20"/>
  <c r="F25" i="20"/>
  <c r="E25" i="20"/>
  <c r="D25" i="20"/>
  <c r="C25" i="20"/>
  <c r="F24" i="20"/>
  <c r="E24" i="20"/>
  <c r="D24" i="20"/>
  <c r="C24" i="20"/>
  <c r="F23" i="20"/>
  <c r="E23" i="20"/>
  <c r="D23" i="20"/>
  <c r="C23" i="20"/>
  <c r="F22" i="20"/>
  <c r="E22" i="20"/>
  <c r="D22" i="20"/>
  <c r="C22" i="20"/>
  <c r="F21" i="20"/>
  <c r="E21" i="20"/>
  <c r="D21" i="20"/>
  <c r="C21" i="20"/>
  <c r="F20" i="20"/>
  <c r="E20" i="20"/>
  <c r="D20" i="20"/>
  <c r="C20" i="20"/>
  <c r="F19" i="20"/>
  <c r="E19" i="20"/>
  <c r="D19" i="20"/>
  <c r="C19" i="20"/>
  <c r="F18" i="20"/>
  <c r="E18" i="20"/>
  <c r="D18" i="20"/>
  <c r="C18" i="20"/>
  <c r="F17" i="20"/>
  <c r="E17" i="20"/>
  <c r="D17" i="20"/>
  <c r="C17" i="20"/>
  <c r="F16" i="20"/>
  <c r="E16" i="20"/>
  <c r="D16" i="20"/>
  <c r="C16" i="20"/>
  <c r="F15" i="20"/>
  <c r="E15" i="20"/>
  <c r="D15" i="20"/>
  <c r="C15" i="20"/>
  <c r="F14" i="20"/>
  <c r="E14" i="20"/>
  <c r="D14" i="20"/>
  <c r="C14" i="20"/>
  <c r="F13" i="20"/>
  <c r="E13" i="20"/>
  <c r="D13" i="20"/>
  <c r="C13" i="20"/>
  <c r="F12" i="20"/>
  <c r="E12" i="20"/>
  <c r="D12" i="20"/>
  <c r="C12" i="20"/>
  <c r="F11" i="20"/>
  <c r="E11" i="20"/>
  <c r="D11" i="20"/>
  <c r="C11" i="20"/>
  <c r="F5" i="20"/>
  <c r="F34" i="17"/>
  <c r="E34" i="17"/>
  <c r="D34" i="17"/>
  <c r="C34" i="17"/>
  <c r="F33" i="17"/>
  <c r="E33" i="17"/>
  <c r="D33" i="17"/>
  <c r="C33" i="17"/>
  <c r="F32" i="17"/>
  <c r="E32" i="17"/>
  <c r="D32" i="17"/>
  <c r="C32" i="17"/>
  <c r="F31" i="17"/>
  <c r="E31" i="17"/>
  <c r="D31" i="17"/>
  <c r="C31" i="17"/>
  <c r="F30" i="17"/>
  <c r="E30" i="17"/>
  <c r="D30" i="17"/>
  <c r="C30" i="17"/>
  <c r="F29" i="17"/>
  <c r="E29" i="17"/>
  <c r="D29" i="17"/>
  <c r="C29" i="17"/>
  <c r="F28" i="17"/>
  <c r="E28" i="17"/>
  <c r="D28" i="17"/>
  <c r="C28" i="17"/>
  <c r="F27" i="17"/>
  <c r="E27" i="17"/>
  <c r="D27" i="17"/>
  <c r="C27" i="17"/>
  <c r="F26" i="17"/>
  <c r="E26" i="17"/>
  <c r="D26" i="17"/>
  <c r="C26" i="17"/>
  <c r="F25" i="17"/>
  <c r="E25" i="17"/>
  <c r="D25" i="17"/>
  <c r="C25" i="17"/>
  <c r="F24" i="17"/>
  <c r="E24" i="17"/>
  <c r="D24" i="17"/>
  <c r="C24" i="17"/>
  <c r="F23" i="17"/>
  <c r="E23" i="17"/>
  <c r="D23" i="17"/>
  <c r="C23" i="17"/>
  <c r="F22" i="17"/>
  <c r="E22" i="17"/>
  <c r="D22" i="17"/>
  <c r="C22" i="17"/>
  <c r="F21" i="17"/>
  <c r="E21" i="17"/>
  <c r="D21" i="17"/>
  <c r="C21" i="17"/>
  <c r="F20" i="17"/>
  <c r="E20" i="17"/>
  <c r="D20" i="17"/>
  <c r="C20" i="17"/>
  <c r="F19" i="17"/>
  <c r="E19" i="17"/>
  <c r="D19" i="17"/>
  <c r="C19" i="17"/>
  <c r="F18" i="17"/>
  <c r="E18" i="17"/>
  <c r="D18" i="17"/>
  <c r="C18" i="17"/>
  <c r="F17" i="17"/>
  <c r="E17" i="17"/>
  <c r="D17" i="17"/>
  <c r="C17" i="17"/>
  <c r="F16" i="17"/>
  <c r="E16" i="17"/>
  <c r="D16" i="17"/>
  <c r="C16" i="17"/>
  <c r="F15" i="17"/>
  <c r="E15" i="17"/>
  <c r="D15" i="17"/>
  <c r="C15" i="17"/>
  <c r="F14" i="17"/>
  <c r="E14" i="17"/>
  <c r="D14" i="17"/>
  <c r="C14" i="17"/>
  <c r="F13" i="17"/>
  <c r="E13" i="17"/>
  <c r="D13" i="17"/>
  <c r="C13" i="17"/>
  <c r="F12" i="17"/>
  <c r="E12" i="17"/>
  <c r="D12" i="17"/>
  <c r="C12" i="17"/>
  <c r="F11" i="17"/>
  <c r="E11" i="17"/>
  <c r="D11" i="17"/>
  <c r="C11" i="17"/>
  <c r="F5" i="17"/>
  <c r="F26" i="18"/>
  <c r="E26" i="18"/>
  <c r="D26" i="18"/>
  <c r="C26" i="18"/>
  <c r="F25" i="18"/>
  <c r="E25" i="18"/>
  <c r="D25" i="18"/>
  <c r="C25" i="18"/>
  <c r="F24" i="18"/>
  <c r="E24" i="18"/>
  <c r="D24" i="18"/>
  <c r="C24" i="18"/>
  <c r="F23" i="18"/>
  <c r="E23" i="18"/>
  <c r="D23" i="18"/>
  <c r="C23" i="18"/>
  <c r="F22" i="18"/>
  <c r="E22" i="18"/>
  <c r="D22" i="18"/>
  <c r="C22" i="18"/>
  <c r="F21" i="18"/>
  <c r="E21" i="18"/>
  <c r="D21" i="18"/>
  <c r="C21" i="18"/>
  <c r="F20" i="18"/>
  <c r="E20" i="18"/>
  <c r="D20" i="18"/>
  <c r="C20" i="18"/>
  <c r="F19" i="18"/>
  <c r="E19" i="18"/>
  <c r="D19" i="18"/>
  <c r="C19" i="18"/>
  <c r="F18" i="18"/>
  <c r="E18" i="18"/>
  <c r="D18" i="18"/>
  <c r="C18" i="18"/>
  <c r="F17" i="18"/>
  <c r="E17" i="18"/>
  <c r="D17" i="18"/>
  <c r="C17" i="18"/>
  <c r="F16" i="18"/>
  <c r="E16" i="18"/>
  <c r="D16" i="18"/>
  <c r="C16" i="18"/>
  <c r="F15" i="18"/>
  <c r="E15" i="18"/>
  <c r="D15" i="18"/>
  <c r="C15" i="18"/>
  <c r="F14" i="18"/>
  <c r="E14" i="18"/>
  <c r="D14" i="18"/>
  <c r="C14" i="18"/>
  <c r="F13" i="18"/>
  <c r="E13" i="18"/>
  <c r="D13" i="18"/>
  <c r="C13" i="18"/>
  <c r="F12" i="18"/>
  <c r="E12" i="18"/>
  <c r="D12" i="18"/>
  <c r="C12" i="18"/>
  <c r="F11" i="18"/>
  <c r="E11" i="18"/>
  <c r="D11" i="18"/>
  <c r="C11" i="18"/>
  <c r="F5" i="18"/>
  <c r="F34" i="15"/>
  <c r="E34" i="15"/>
  <c r="D34" i="15"/>
  <c r="C34" i="15"/>
  <c r="F33" i="15"/>
  <c r="E33" i="15"/>
  <c r="D33" i="15"/>
  <c r="C33" i="15"/>
  <c r="F32" i="15"/>
  <c r="E32" i="15"/>
  <c r="D32" i="15"/>
  <c r="C32" i="15"/>
  <c r="F31" i="15"/>
  <c r="E31" i="15"/>
  <c r="D31" i="15"/>
  <c r="C31" i="15"/>
  <c r="F30" i="15"/>
  <c r="E30" i="15"/>
  <c r="D30" i="15"/>
  <c r="C30" i="15"/>
  <c r="F29" i="15"/>
  <c r="E29" i="15"/>
  <c r="D29" i="15"/>
  <c r="C29" i="15"/>
  <c r="F28" i="15"/>
  <c r="E28" i="15"/>
  <c r="D28" i="15"/>
  <c r="C28" i="15"/>
  <c r="F27" i="15"/>
  <c r="E27" i="15"/>
  <c r="D27" i="15"/>
  <c r="C27" i="15"/>
  <c r="F26" i="15"/>
  <c r="E26" i="15"/>
  <c r="D26" i="15"/>
  <c r="C26" i="15"/>
  <c r="F25" i="15"/>
  <c r="E25" i="15"/>
  <c r="D25" i="15"/>
  <c r="C25" i="15"/>
  <c r="F24" i="15"/>
  <c r="E24" i="15"/>
  <c r="D24" i="15"/>
  <c r="C24" i="15"/>
  <c r="F23" i="15"/>
  <c r="E23" i="15"/>
  <c r="D23" i="15"/>
  <c r="C23" i="15"/>
  <c r="F22" i="15"/>
  <c r="E22" i="15"/>
  <c r="D22" i="15"/>
  <c r="C22" i="15"/>
  <c r="F21" i="15"/>
  <c r="E21" i="15"/>
  <c r="D21" i="15"/>
  <c r="C21" i="15"/>
  <c r="F20" i="15"/>
  <c r="E20" i="15"/>
  <c r="D20" i="15"/>
  <c r="C20" i="15"/>
  <c r="F19" i="15"/>
  <c r="E19" i="15"/>
  <c r="D19" i="15"/>
  <c r="C19" i="15"/>
  <c r="F18" i="15"/>
  <c r="E18" i="15"/>
  <c r="D18" i="15"/>
  <c r="C18" i="15"/>
  <c r="F17" i="15"/>
  <c r="E17" i="15"/>
  <c r="D17" i="15"/>
  <c r="C17" i="15"/>
  <c r="F16" i="15"/>
  <c r="E16" i="15"/>
  <c r="D16" i="15"/>
  <c r="C16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5" i="15"/>
  <c r="F26" i="16"/>
  <c r="E26" i="16"/>
  <c r="D26" i="16"/>
  <c r="C26" i="16"/>
  <c r="F25" i="16"/>
  <c r="E25" i="16"/>
  <c r="D25" i="16"/>
  <c r="C25" i="16"/>
  <c r="F24" i="16"/>
  <c r="E24" i="16"/>
  <c r="D24" i="16"/>
  <c r="C24" i="16"/>
  <c r="F23" i="16"/>
  <c r="E23" i="16"/>
  <c r="D23" i="16"/>
  <c r="C23" i="16"/>
  <c r="F22" i="16"/>
  <c r="E22" i="16"/>
  <c r="D22" i="16"/>
  <c r="C22" i="16"/>
  <c r="F21" i="16"/>
  <c r="E21" i="16"/>
  <c r="D21" i="16"/>
  <c r="C21" i="16"/>
  <c r="F20" i="16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5" i="16"/>
  <c r="F34" i="14"/>
  <c r="E34" i="14"/>
  <c r="D34" i="14"/>
  <c r="C34" i="14"/>
  <c r="F33" i="14"/>
  <c r="E33" i="14"/>
  <c r="D33" i="14"/>
  <c r="C33" i="14"/>
  <c r="F32" i="14"/>
  <c r="E32" i="14"/>
  <c r="D32" i="14"/>
  <c r="C32" i="14"/>
  <c r="F31" i="14"/>
  <c r="E31" i="14"/>
  <c r="D31" i="14"/>
  <c r="C31" i="14"/>
  <c r="F30" i="14"/>
  <c r="E30" i="14"/>
  <c r="D30" i="14"/>
  <c r="C30" i="14"/>
  <c r="F29" i="14"/>
  <c r="E29" i="14"/>
  <c r="D29" i="14"/>
  <c r="C29" i="14"/>
  <c r="F28" i="14"/>
  <c r="E28" i="14"/>
  <c r="D28" i="14"/>
  <c r="C28" i="14"/>
  <c r="F27" i="14"/>
  <c r="E27" i="14"/>
  <c r="D27" i="14"/>
  <c r="C27" i="14"/>
  <c r="F26" i="14"/>
  <c r="E26" i="14"/>
  <c r="D26" i="14"/>
  <c r="C26" i="14"/>
  <c r="F25" i="14"/>
  <c r="E25" i="14"/>
  <c r="D25" i="14"/>
  <c r="C25" i="14"/>
  <c r="F24" i="14"/>
  <c r="E24" i="14"/>
  <c r="D24" i="14"/>
  <c r="C24" i="14"/>
  <c r="F23" i="14"/>
  <c r="E23" i="14"/>
  <c r="D23" i="14"/>
  <c r="C23" i="14"/>
  <c r="F22" i="14"/>
  <c r="E22" i="14"/>
  <c r="D22" i="14"/>
  <c r="C22" i="14"/>
  <c r="F21" i="14"/>
  <c r="E21" i="14"/>
  <c r="D21" i="14"/>
  <c r="C21" i="14"/>
  <c r="F20" i="14"/>
  <c r="E20" i="14"/>
  <c r="D20" i="14"/>
  <c r="C20" i="14"/>
  <c r="F19" i="14"/>
  <c r="E19" i="14"/>
  <c r="D19" i="14"/>
  <c r="C19" i="14"/>
  <c r="F18" i="14"/>
  <c r="E18" i="14"/>
  <c r="D18" i="14"/>
  <c r="C18" i="14"/>
  <c r="F17" i="14"/>
  <c r="E17" i="14"/>
  <c r="D17" i="14"/>
  <c r="C17" i="14"/>
  <c r="F16" i="14"/>
  <c r="E16" i="14"/>
  <c r="D16" i="14"/>
  <c r="C16" i="14"/>
  <c r="F15" i="14"/>
  <c r="E15" i="14"/>
  <c r="D15" i="14"/>
  <c r="C15" i="14"/>
  <c r="F14" i="14"/>
  <c r="E14" i="14"/>
  <c r="D14" i="14"/>
  <c r="C14" i="14"/>
  <c r="F13" i="14"/>
  <c r="E13" i="14"/>
  <c r="D13" i="14"/>
  <c r="C13" i="14"/>
  <c r="F12" i="14"/>
  <c r="E12" i="14"/>
  <c r="D12" i="14"/>
  <c r="C12" i="14"/>
  <c r="F11" i="14"/>
  <c r="E11" i="14"/>
  <c r="D11" i="14"/>
  <c r="C11" i="14"/>
  <c r="F5" i="14"/>
  <c r="F26" i="13"/>
  <c r="E26" i="13"/>
  <c r="D26" i="13"/>
  <c r="C26" i="13"/>
  <c r="F25" i="13"/>
  <c r="E25" i="13"/>
  <c r="D25" i="13"/>
  <c r="C25" i="13"/>
  <c r="F24" i="13"/>
  <c r="E24" i="13"/>
  <c r="D24" i="13"/>
  <c r="C24" i="13"/>
  <c r="F23" i="13"/>
  <c r="E23" i="13"/>
  <c r="D23" i="13"/>
  <c r="C23" i="13"/>
  <c r="F22" i="13"/>
  <c r="E22" i="13"/>
  <c r="D22" i="13"/>
  <c r="C22" i="13"/>
  <c r="F21" i="13"/>
  <c r="E21" i="13"/>
  <c r="D21" i="13"/>
  <c r="C21" i="13"/>
  <c r="F20" i="13"/>
  <c r="E20" i="13"/>
  <c r="D20" i="13"/>
  <c r="C20" i="13"/>
  <c r="F19" i="13"/>
  <c r="E19" i="13"/>
  <c r="D19" i="13"/>
  <c r="C19" i="13"/>
  <c r="F18" i="13"/>
  <c r="E18" i="13"/>
  <c r="D18" i="13"/>
  <c r="C18" i="13"/>
  <c r="F17" i="13"/>
  <c r="E17" i="13"/>
  <c r="D17" i="13"/>
  <c r="C17" i="13"/>
  <c r="F16" i="13"/>
  <c r="E16" i="13"/>
  <c r="D16" i="13"/>
  <c r="C16" i="13"/>
  <c r="F15" i="13"/>
  <c r="E15" i="13"/>
  <c r="D15" i="13"/>
  <c r="C15" i="13"/>
  <c r="F14" i="13"/>
  <c r="E14" i="13"/>
  <c r="D14" i="13"/>
  <c r="C14" i="13"/>
  <c r="F13" i="13"/>
  <c r="E13" i="13"/>
  <c r="D13" i="13"/>
  <c r="C13" i="13"/>
  <c r="F12" i="13"/>
  <c r="E12" i="13"/>
  <c r="D12" i="13"/>
  <c r="C12" i="13"/>
  <c r="F11" i="13"/>
  <c r="E11" i="13"/>
  <c r="D11" i="13"/>
  <c r="C11" i="13"/>
  <c r="F5" i="13"/>
  <c r="F34" i="12"/>
  <c r="E34" i="12"/>
  <c r="D34" i="12"/>
  <c r="C34" i="12"/>
  <c r="F33" i="12"/>
  <c r="E33" i="12"/>
  <c r="D33" i="12"/>
  <c r="C33" i="12"/>
  <c r="F32" i="12"/>
  <c r="E32" i="12"/>
  <c r="D32" i="12"/>
  <c r="C32" i="12"/>
  <c r="F31" i="12"/>
  <c r="E31" i="12"/>
  <c r="D31" i="12"/>
  <c r="C31" i="12"/>
  <c r="F30" i="12"/>
  <c r="E30" i="12"/>
  <c r="D30" i="12"/>
  <c r="C30" i="12"/>
  <c r="F29" i="12"/>
  <c r="E29" i="12"/>
  <c r="D29" i="12"/>
  <c r="C29" i="12"/>
  <c r="F28" i="12"/>
  <c r="E28" i="12"/>
  <c r="D28" i="12"/>
  <c r="C28" i="12"/>
  <c r="F27" i="12"/>
  <c r="E27" i="12"/>
  <c r="D27" i="12"/>
  <c r="C27" i="12"/>
  <c r="F26" i="12"/>
  <c r="E26" i="12"/>
  <c r="D26" i="12"/>
  <c r="C26" i="12"/>
  <c r="F25" i="12"/>
  <c r="E25" i="12"/>
  <c r="D25" i="12"/>
  <c r="C25" i="12"/>
  <c r="F24" i="12"/>
  <c r="E24" i="12"/>
  <c r="D24" i="12"/>
  <c r="C24" i="12"/>
  <c r="F23" i="12"/>
  <c r="E23" i="12"/>
  <c r="D23" i="12"/>
  <c r="C23" i="12"/>
  <c r="F22" i="12"/>
  <c r="E22" i="12"/>
  <c r="D22" i="12"/>
  <c r="C22" i="12"/>
  <c r="F21" i="12"/>
  <c r="E21" i="12"/>
  <c r="D21" i="12"/>
  <c r="C21" i="12"/>
  <c r="F20" i="12"/>
  <c r="E20" i="12"/>
  <c r="D20" i="12"/>
  <c r="C20" i="12"/>
  <c r="F19" i="12"/>
  <c r="E19" i="12"/>
  <c r="D19" i="12"/>
  <c r="C19" i="12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D14" i="12"/>
  <c r="C14" i="12"/>
  <c r="F13" i="12"/>
  <c r="E13" i="12"/>
  <c r="D13" i="12"/>
  <c r="C13" i="12"/>
  <c r="F12" i="12"/>
  <c r="E12" i="12"/>
  <c r="D12" i="12"/>
  <c r="C12" i="12"/>
  <c r="F11" i="12"/>
  <c r="E11" i="12"/>
  <c r="D11" i="12"/>
  <c r="C11" i="12"/>
  <c r="F5" i="12"/>
  <c r="F26" i="11"/>
  <c r="E26" i="11"/>
  <c r="D26" i="11"/>
  <c r="C26" i="11"/>
  <c r="F25" i="11"/>
  <c r="E25" i="11"/>
  <c r="D25" i="11"/>
  <c r="C25" i="11"/>
  <c r="F24" i="11"/>
  <c r="E24" i="11"/>
  <c r="D24" i="11"/>
  <c r="C24" i="11"/>
  <c r="F23" i="11"/>
  <c r="E23" i="11"/>
  <c r="D23" i="11"/>
  <c r="C23" i="11"/>
  <c r="F22" i="11"/>
  <c r="E22" i="11"/>
  <c r="D22" i="11"/>
  <c r="C22" i="11"/>
  <c r="F21" i="11"/>
  <c r="E21" i="11"/>
  <c r="D21" i="11"/>
  <c r="C21" i="11"/>
  <c r="F20" i="11"/>
  <c r="E20" i="11"/>
  <c r="D20" i="11"/>
  <c r="C20" i="11"/>
  <c r="F19" i="11"/>
  <c r="E19" i="11"/>
  <c r="D19" i="11"/>
  <c r="C19" i="11"/>
  <c r="F18" i="11"/>
  <c r="E18" i="11"/>
  <c r="D18" i="11"/>
  <c r="C18" i="11"/>
  <c r="F17" i="11"/>
  <c r="E17" i="11"/>
  <c r="D17" i="11"/>
  <c r="C17" i="11"/>
  <c r="F16" i="11"/>
  <c r="E16" i="11"/>
  <c r="D16" i="11"/>
  <c r="C16" i="11"/>
  <c r="F15" i="11"/>
  <c r="E15" i="11"/>
  <c r="D15" i="11"/>
  <c r="C15" i="11"/>
  <c r="F14" i="11"/>
  <c r="E14" i="11"/>
  <c r="D14" i="11"/>
  <c r="C14" i="11"/>
  <c r="F13" i="11"/>
  <c r="E13" i="11"/>
  <c r="D13" i="11"/>
  <c r="C13" i="11"/>
  <c r="F12" i="11"/>
  <c r="E12" i="11"/>
  <c r="D12" i="11"/>
  <c r="C12" i="11"/>
  <c r="F11" i="11"/>
  <c r="E11" i="11"/>
  <c r="D11" i="11"/>
  <c r="C11" i="11"/>
  <c r="F5" i="11"/>
  <c r="F34" i="10"/>
  <c r="E34" i="10"/>
  <c r="D34" i="10"/>
  <c r="C34" i="10"/>
  <c r="F33" i="10"/>
  <c r="E33" i="10"/>
  <c r="D33" i="10"/>
  <c r="C33" i="10"/>
  <c r="F32" i="10"/>
  <c r="E32" i="10"/>
  <c r="D32" i="10"/>
  <c r="C32" i="10"/>
  <c r="F31" i="10"/>
  <c r="E31" i="10"/>
  <c r="D31" i="10"/>
  <c r="C31" i="10"/>
  <c r="F30" i="10"/>
  <c r="E30" i="10"/>
  <c r="D30" i="10"/>
  <c r="C30" i="10"/>
  <c r="F29" i="10"/>
  <c r="E29" i="10"/>
  <c r="D29" i="10"/>
  <c r="C29" i="10"/>
  <c r="F28" i="10"/>
  <c r="E28" i="10"/>
  <c r="D28" i="10"/>
  <c r="C28" i="10"/>
  <c r="F27" i="10"/>
  <c r="E27" i="10"/>
  <c r="D27" i="10"/>
  <c r="C27" i="10"/>
  <c r="F26" i="10"/>
  <c r="E26" i="10"/>
  <c r="D26" i="10"/>
  <c r="C26" i="10"/>
  <c r="F25" i="10"/>
  <c r="E25" i="10"/>
  <c r="D25" i="10"/>
  <c r="C25" i="10"/>
  <c r="F24" i="10"/>
  <c r="E24" i="10"/>
  <c r="D24" i="10"/>
  <c r="C24" i="10"/>
  <c r="F23" i="10"/>
  <c r="E23" i="10"/>
  <c r="D23" i="10"/>
  <c r="C23" i="10"/>
  <c r="F22" i="10"/>
  <c r="E22" i="10"/>
  <c r="D22" i="10"/>
  <c r="C22" i="10"/>
  <c r="F21" i="10"/>
  <c r="E21" i="10"/>
  <c r="D21" i="10"/>
  <c r="C21" i="10"/>
  <c r="F20" i="10"/>
  <c r="E20" i="10"/>
  <c r="D20" i="10"/>
  <c r="C20" i="10"/>
  <c r="F19" i="10"/>
  <c r="E19" i="10"/>
  <c r="D19" i="10"/>
  <c r="C19" i="10"/>
  <c r="F18" i="10"/>
  <c r="E18" i="10"/>
  <c r="D18" i="10"/>
  <c r="C18" i="10"/>
  <c r="F17" i="10"/>
  <c r="E17" i="10"/>
  <c r="D17" i="10"/>
  <c r="C17" i="10"/>
  <c r="F16" i="10"/>
  <c r="E16" i="10"/>
  <c r="D16" i="10"/>
  <c r="C16" i="10"/>
  <c r="F15" i="10"/>
  <c r="E15" i="10"/>
  <c r="D15" i="10"/>
  <c r="C15" i="10"/>
  <c r="F14" i="10"/>
  <c r="E14" i="10"/>
  <c r="D14" i="10"/>
  <c r="C14" i="10"/>
  <c r="F13" i="10"/>
  <c r="E13" i="10"/>
  <c r="D13" i="10"/>
  <c r="C13" i="10"/>
  <c r="F12" i="10"/>
  <c r="E12" i="10"/>
  <c r="D12" i="10"/>
  <c r="C12" i="10"/>
  <c r="F11" i="10"/>
  <c r="E11" i="10"/>
  <c r="D11" i="10"/>
  <c r="C11" i="10"/>
  <c r="F5" i="10"/>
  <c r="F26" i="9"/>
  <c r="E26" i="9"/>
  <c r="D26" i="9"/>
  <c r="C26" i="9"/>
  <c r="F25" i="9"/>
  <c r="E25" i="9"/>
  <c r="D25" i="9"/>
  <c r="C25" i="9"/>
  <c r="F24" i="9"/>
  <c r="E24" i="9"/>
  <c r="D24" i="9"/>
  <c r="C24" i="9"/>
  <c r="F23" i="9"/>
  <c r="E23" i="9"/>
  <c r="D23" i="9"/>
  <c r="C23" i="9"/>
  <c r="F22" i="9"/>
  <c r="E22" i="9"/>
  <c r="D22" i="9"/>
  <c r="C22" i="9"/>
  <c r="F21" i="9"/>
  <c r="E21" i="9"/>
  <c r="D21" i="9"/>
  <c r="C21" i="9"/>
  <c r="F20" i="9"/>
  <c r="E20" i="9"/>
  <c r="D20" i="9"/>
  <c r="C20" i="9"/>
  <c r="F19" i="9"/>
  <c r="E19" i="9"/>
  <c r="D19" i="9"/>
  <c r="C19" i="9"/>
  <c r="F18" i="9"/>
  <c r="E18" i="9"/>
  <c r="D18" i="9"/>
  <c r="C18" i="9"/>
  <c r="F17" i="9"/>
  <c r="E17" i="9"/>
  <c r="D17" i="9"/>
  <c r="C17" i="9"/>
  <c r="F16" i="9"/>
  <c r="E16" i="9"/>
  <c r="D16" i="9"/>
  <c r="C16" i="9"/>
  <c r="F15" i="9"/>
  <c r="E15" i="9"/>
  <c r="D15" i="9"/>
  <c r="C15" i="9"/>
  <c r="F14" i="9"/>
  <c r="E14" i="9"/>
  <c r="D14" i="9"/>
  <c r="C14" i="9"/>
  <c r="F13" i="9"/>
  <c r="E13" i="9"/>
  <c r="D13" i="9"/>
  <c r="C13" i="9"/>
  <c r="F12" i="9"/>
  <c r="E12" i="9"/>
  <c r="D12" i="9"/>
  <c r="C12" i="9"/>
  <c r="F11" i="9"/>
  <c r="E11" i="9"/>
  <c r="D11" i="9"/>
  <c r="C11" i="9"/>
  <c r="F5" i="9"/>
  <c r="F34" i="7"/>
  <c r="E34" i="7"/>
  <c r="D34" i="7"/>
  <c r="C34" i="7"/>
  <c r="F33" i="7"/>
  <c r="E33" i="7"/>
  <c r="D33" i="7"/>
  <c r="C33" i="7"/>
  <c r="F32" i="7"/>
  <c r="E32" i="7"/>
  <c r="D32" i="7"/>
  <c r="C32" i="7"/>
  <c r="F31" i="7"/>
  <c r="E31" i="7"/>
  <c r="D31" i="7"/>
  <c r="C31" i="7"/>
  <c r="F30" i="7"/>
  <c r="E30" i="7"/>
  <c r="D30" i="7"/>
  <c r="C30" i="7"/>
  <c r="F29" i="7"/>
  <c r="E29" i="7"/>
  <c r="D29" i="7"/>
  <c r="C29" i="7"/>
  <c r="F28" i="7"/>
  <c r="E28" i="7"/>
  <c r="D28" i="7"/>
  <c r="C28" i="7"/>
  <c r="F27" i="7"/>
  <c r="E27" i="7"/>
  <c r="D27" i="7"/>
  <c r="C27" i="7"/>
  <c r="F26" i="7"/>
  <c r="E26" i="7"/>
  <c r="D26" i="7"/>
  <c r="C26" i="7"/>
  <c r="F25" i="7"/>
  <c r="E25" i="7"/>
  <c r="D25" i="7"/>
  <c r="C25" i="7"/>
  <c r="F24" i="7"/>
  <c r="E24" i="7"/>
  <c r="D24" i="7"/>
  <c r="C24" i="7"/>
  <c r="F23" i="7"/>
  <c r="E23" i="7"/>
  <c r="D23" i="7"/>
  <c r="C23" i="7"/>
  <c r="F22" i="7"/>
  <c r="E22" i="7"/>
  <c r="D22" i="7"/>
  <c r="C22" i="7"/>
  <c r="F21" i="7"/>
  <c r="E21" i="7"/>
  <c r="D21" i="7"/>
  <c r="C21" i="7"/>
  <c r="F20" i="7"/>
  <c r="E20" i="7"/>
  <c r="D20" i="7"/>
  <c r="C20" i="7"/>
  <c r="F19" i="7"/>
  <c r="E19" i="7"/>
  <c r="D19" i="7"/>
  <c r="C19" i="7"/>
  <c r="F18" i="7"/>
  <c r="E18" i="7"/>
  <c r="D18" i="7"/>
  <c r="C18" i="7"/>
  <c r="F17" i="7"/>
  <c r="E17" i="7"/>
  <c r="D17" i="7"/>
  <c r="C17" i="7"/>
  <c r="F16" i="7"/>
  <c r="E16" i="7"/>
  <c r="D16" i="7"/>
  <c r="C16" i="7"/>
  <c r="F15" i="7"/>
  <c r="E15" i="7"/>
  <c r="D15" i="7"/>
  <c r="C15" i="7"/>
  <c r="F14" i="7"/>
  <c r="E14" i="7"/>
  <c r="D14" i="7"/>
  <c r="C14" i="7"/>
  <c r="F13" i="7"/>
  <c r="E13" i="7"/>
  <c r="D13" i="7"/>
  <c r="C13" i="7"/>
  <c r="F12" i="7"/>
  <c r="E12" i="7"/>
  <c r="D12" i="7"/>
  <c r="C12" i="7"/>
  <c r="F11" i="7"/>
  <c r="E11" i="7"/>
  <c r="D11" i="7"/>
  <c r="C11" i="7"/>
  <c r="F5" i="7"/>
  <c r="F26" i="8"/>
  <c r="E26" i="8"/>
  <c r="D26" i="8"/>
  <c r="C26" i="8"/>
  <c r="F25" i="8"/>
  <c r="E25" i="8"/>
  <c r="D25" i="8"/>
  <c r="C25" i="8"/>
  <c r="F24" i="8"/>
  <c r="E24" i="8"/>
  <c r="D24" i="8"/>
  <c r="C24" i="8"/>
  <c r="F23" i="8"/>
  <c r="E23" i="8"/>
  <c r="D23" i="8"/>
  <c r="C23" i="8"/>
  <c r="F22" i="8"/>
  <c r="E22" i="8"/>
  <c r="D22" i="8"/>
  <c r="C22" i="8"/>
  <c r="F21" i="8"/>
  <c r="E21" i="8"/>
  <c r="D21" i="8"/>
  <c r="C21" i="8"/>
  <c r="F20" i="8"/>
  <c r="E20" i="8"/>
  <c r="D20" i="8"/>
  <c r="C20" i="8"/>
  <c r="F19" i="8"/>
  <c r="E19" i="8"/>
  <c r="D19" i="8"/>
  <c r="C19" i="8"/>
  <c r="F18" i="8"/>
  <c r="E18" i="8"/>
  <c r="D18" i="8"/>
  <c r="C18" i="8"/>
  <c r="F17" i="8"/>
  <c r="E17" i="8"/>
  <c r="D17" i="8"/>
  <c r="C17" i="8"/>
  <c r="F16" i="8"/>
  <c r="E16" i="8"/>
  <c r="D16" i="8"/>
  <c r="C16" i="8"/>
  <c r="F15" i="8"/>
  <c r="E15" i="8"/>
  <c r="D15" i="8"/>
  <c r="C15" i="8"/>
  <c r="F14" i="8"/>
  <c r="E14" i="8"/>
  <c r="D14" i="8"/>
  <c r="C14" i="8"/>
  <c r="F13" i="8"/>
  <c r="E13" i="8"/>
  <c r="D13" i="8"/>
  <c r="C13" i="8"/>
  <c r="F12" i="8"/>
  <c r="E12" i="8"/>
  <c r="D12" i="8"/>
  <c r="C12" i="8"/>
  <c r="F11" i="8"/>
  <c r="E11" i="8"/>
  <c r="D11" i="8"/>
  <c r="C11" i="8"/>
  <c r="F5" i="8"/>
  <c r="C13" i="6"/>
  <c r="D13" i="6"/>
  <c r="E13" i="6"/>
  <c r="F13" i="6"/>
  <c r="C14" i="6"/>
  <c r="D14" i="6"/>
  <c r="E14" i="6"/>
  <c r="F14" i="6"/>
  <c r="C15" i="6"/>
  <c r="D15" i="6"/>
  <c r="E15" i="6"/>
  <c r="F15" i="6"/>
  <c r="C16" i="6"/>
  <c r="D16" i="6"/>
  <c r="E16" i="6"/>
  <c r="F16" i="6"/>
  <c r="C17" i="6"/>
  <c r="D17" i="6"/>
  <c r="E17" i="6"/>
  <c r="F17" i="6"/>
  <c r="C18" i="6"/>
  <c r="D18" i="6"/>
  <c r="E18" i="6"/>
  <c r="F18" i="6"/>
  <c r="C19" i="6"/>
  <c r="D19" i="6"/>
  <c r="E19" i="6"/>
  <c r="F19" i="6"/>
  <c r="C20" i="6"/>
  <c r="D20" i="6"/>
  <c r="E20" i="6"/>
  <c r="F20" i="6"/>
  <c r="C21" i="6"/>
  <c r="D21" i="6"/>
  <c r="E21" i="6"/>
  <c r="F21" i="6"/>
  <c r="C22" i="6"/>
  <c r="D22" i="6"/>
  <c r="E22" i="6"/>
  <c r="F22" i="6"/>
  <c r="C23" i="6"/>
  <c r="D23" i="6"/>
  <c r="E23" i="6"/>
  <c r="F23" i="6"/>
  <c r="C24" i="6"/>
  <c r="D24" i="6"/>
  <c r="E24" i="6"/>
  <c r="F24" i="6"/>
  <c r="C25" i="6"/>
  <c r="D25" i="6"/>
  <c r="E25" i="6"/>
  <c r="F25" i="6"/>
  <c r="C26" i="6"/>
  <c r="D26" i="6"/>
  <c r="E26" i="6"/>
  <c r="F26" i="6"/>
  <c r="C27" i="6"/>
  <c r="D27" i="6"/>
  <c r="E27" i="6"/>
  <c r="F27" i="6"/>
  <c r="C28" i="6"/>
  <c r="D28" i="6"/>
  <c r="E28" i="6"/>
  <c r="F28" i="6"/>
  <c r="C29" i="6"/>
  <c r="D29" i="6"/>
  <c r="E29" i="6"/>
  <c r="F29" i="6"/>
  <c r="C30" i="6"/>
  <c r="D30" i="6"/>
  <c r="E30" i="6"/>
  <c r="F30" i="6"/>
  <c r="C31" i="6"/>
  <c r="D31" i="6"/>
  <c r="E31" i="6"/>
  <c r="F31" i="6"/>
  <c r="C32" i="6"/>
  <c r="D32" i="6"/>
  <c r="E32" i="6"/>
  <c r="F32" i="6"/>
  <c r="C33" i="6"/>
  <c r="D33" i="6"/>
  <c r="E33" i="6"/>
  <c r="F33" i="6"/>
  <c r="C34" i="6"/>
  <c r="D34" i="6"/>
  <c r="E34" i="6"/>
  <c r="F34" i="6"/>
  <c r="F12" i="6"/>
  <c r="E12" i="6"/>
  <c r="D12" i="6"/>
  <c r="C12" i="6"/>
  <c r="F11" i="6"/>
  <c r="E11" i="6"/>
  <c r="D11" i="6"/>
  <c r="C11" i="6"/>
  <c r="F5" i="6"/>
  <c r="C13" i="5"/>
  <c r="D13" i="5"/>
  <c r="E13" i="5"/>
  <c r="F13" i="5"/>
  <c r="C14" i="5"/>
  <c r="D14" i="5"/>
  <c r="E14" i="5"/>
  <c r="F14" i="5"/>
  <c r="C15" i="5"/>
  <c r="D15" i="5"/>
  <c r="E15" i="5"/>
  <c r="F15" i="5"/>
  <c r="C16" i="5"/>
  <c r="D16" i="5"/>
  <c r="E16" i="5"/>
  <c r="F16" i="5"/>
  <c r="C17" i="5"/>
  <c r="D17" i="5"/>
  <c r="E17" i="5"/>
  <c r="F17" i="5"/>
  <c r="C18" i="5"/>
  <c r="D18" i="5"/>
  <c r="E18" i="5"/>
  <c r="F18" i="5"/>
  <c r="C19" i="5"/>
  <c r="D19" i="5"/>
  <c r="E19" i="5"/>
  <c r="F19" i="5"/>
  <c r="C20" i="5"/>
  <c r="D20" i="5"/>
  <c r="E20" i="5"/>
  <c r="F20" i="5"/>
  <c r="C21" i="5"/>
  <c r="D21" i="5"/>
  <c r="E21" i="5"/>
  <c r="F21" i="5"/>
  <c r="C22" i="5"/>
  <c r="D22" i="5"/>
  <c r="E22" i="5"/>
  <c r="F22" i="5"/>
  <c r="C23" i="5"/>
  <c r="D23" i="5"/>
  <c r="E23" i="5"/>
  <c r="F23" i="5"/>
  <c r="C24" i="5"/>
  <c r="D24" i="5"/>
  <c r="E24" i="5"/>
  <c r="F24" i="5"/>
  <c r="C25" i="5"/>
  <c r="D25" i="5"/>
  <c r="E25" i="5"/>
  <c r="F25" i="5"/>
  <c r="C26" i="5"/>
  <c r="D26" i="5"/>
  <c r="E26" i="5"/>
  <c r="F26" i="5"/>
  <c r="F12" i="5"/>
  <c r="E12" i="5"/>
  <c r="D12" i="5"/>
  <c r="C12" i="5"/>
  <c r="F11" i="5"/>
  <c r="E11" i="5"/>
  <c r="D11" i="5"/>
  <c r="C11" i="5"/>
  <c r="F5" i="5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F13" i="4"/>
  <c r="E13" i="4"/>
  <c r="D13" i="4"/>
  <c r="C13" i="4"/>
  <c r="F12" i="4"/>
  <c r="E12" i="4"/>
  <c r="D12" i="4"/>
  <c r="C12" i="4"/>
  <c r="F11" i="4"/>
  <c r="E11" i="4"/>
  <c r="D11" i="4"/>
  <c r="C11" i="4"/>
  <c r="F5" i="4"/>
  <c r="F20" i="3"/>
  <c r="E20" i="3"/>
  <c r="D20" i="3"/>
  <c r="C20" i="3"/>
  <c r="F18" i="3"/>
  <c r="E18" i="3"/>
  <c r="D18" i="3"/>
  <c r="C18" i="3"/>
  <c r="F17" i="3"/>
  <c r="E17" i="3"/>
  <c r="D17" i="3"/>
  <c r="C17" i="3"/>
  <c r="F16" i="3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5" i="3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20" i="2"/>
  <c r="D20" i="2"/>
  <c r="E20" i="2"/>
  <c r="F20" i="2"/>
  <c r="D11" i="2"/>
  <c r="E11" i="2"/>
  <c r="F11" i="2"/>
  <c r="C12" i="2"/>
  <c r="D12" i="2"/>
  <c r="E12" i="2"/>
  <c r="F12" i="2"/>
  <c r="F13" i="2"/>
  <c r="E13" i="2"/>
  <c r="D13" i="2"/>
  <c r="C13" i="2"/>
  <c r="F5" i="2"/>
  <c r="AK94" i="25" l="1"/>
  <c r="AE69" i="25"/>
  <c r="AE101" i="25"/>
  <c r="AE93" i="25"/>
  <c r="AE85" i="25"/>
  <c r="AM77" i="25"/>
  <c r="V68" i="25"/>
  <c r="AB60" i="25"/>
  <c r="AN51" i="25"/>
  <c r="AJ43" i="25"/>
  <c r="AL35" i="25"/>
  <c r="AK27" i="25"/>
  <c r="AL19" i="25"/>
  <c r="AE11" i="25"/>
  <c r="AM28" i="25"/>
  <c r="AE100" i="25"/>
  <c r="AK92" i="25"/>
  <c r="AE84" i="25"/>
  <c r="AE76" i="25"/>
  <c r="AM67" i="25"/>
  <c r="AN50" i="25"/>
  <c r="AJ42" i="25"/>
  <c r="AL34" i="25"/>
  <c r="AN26" i="25"/>
  <c r="AL18" i="25"/>
  <c r="AE10" i="25"/>
  <c r="AE99" i="25"/>
  <c r="AD83" i="25"/>
  <c r="AB75" i="25"/>
  <c r="AN66" i="25"/>
  <c r="S58" i="25"/>
  <c r="AC49" i="25"/>
  <c r="AO41" i="25"/>
  <c r="AE33" i="25"/>
  <c r="AN25" i="25"/>
  <c r="AL17" i="25"/>
  <c r="AO9" i="25"/>
  <c r="AS104" i="25"/>
  <c r="AE88" i="25"/>
  <c r="AC54" i="25"/>
  <c r="AJ46" i="25"/>
  <c r="M38" i="25"/>
  <c r="AN30" i="25"/>
  <c r="K22" i="25"/>
  <c r="AD14" i="25"/>
  <c r="AS205" i="25"/>
  <c r="U79" i="25"/>
  <c r="M13" i="25"/>
  <c r="K6" i="25"/>
  <c r="N6" i="25"/>
  <c r="L6" i="25"/>
  <c r="M6" i="25"/>
  <c r="AD94" i="25"/>
  <c r="AL33" i="25"/>
  <c r="AO17" i="25"/>
  <c r="AL11" i="25"/>
  <c r="AE77" i="25"/>
  <c r="AK93" i="25"/>
  <c r="AN77" i="25"/>
  <c r="AJ51" i="25"/>
  <c r="AN60" i="25"/>
  <c r="AE68" i="25"/>
  <c r="AL27" i="25"/>
  <c r="AN9" i="25"/>
  <c r="AE9" i="25"/>
  <c r="AL9" i="25"/>
  <c r="P9" i="25"/>
  <c r="AD17" i="25"/>
  <c r="AO25" i="25"/>
  <c r="AN99" i="25"/>
  <c r="AN41" i="25"/>
  <c r="AM17" i="25"/>
  <c r="AN13" i="25"/>
  <c r="AE41" i="25"/>
  <c r="AD25" i="25"/>
  <c r="AM9" i="25"/>
  <c r="AO13" i="25"/>
  <c r="AN75" i="25"/>
  <c r="AE17" i="25"/>
  <c r="AD9" i="25"/>
  <c r="AL79" i="25"/>
  <c r="U9" i="25"/>
  <c r="AO75" i="25"/>
  <c r="AN17" i="25"/>
  <c r="AD58" i="25"/>
  <c r="AE18" i="25"/>
  <c r="AO46" i="25"/>
  <c r="AL26" i="25"/>
  <c r="M22" i="25"/>
  <c r="AN42" i="25"/>
  <c r="AA38" i="25"/>
  <c r="R38" i="25"/>
  <c r="AC100" i="25"/>
  <c r="AO34" i="25"/>
  <c r="AN18" i="25"/>
  <c r="AD100" i="25"/>
  <c r="AL22" i="25"/>
  <c r="AE92" i="25"/>
  <c r="AE67" i="25"/>
  <c r="AL10" i="25"/>
  <c r="AN14" i="25"/>
  <c r="AL38" i="25"/>
  <c r="Y21" i="25"/>
  <c r="AQ21" i="25"/>
  <c r="AR21" i="25"/>
  <c r="AS21" i="25"/>
  <c r="X21" i="25"/>
  <c r="AP21" i="25"/>
  <c r="L17" i="25"/>
  <c r="Y17" i="25"/>
  <c r="AQ17" i="25"/>
  <c r="AR17" i="25"/>
  <c r="AS17" i="25"/>
  <c r="X17" i="25"/>
  <c r="AP17" i="25"/>
  <c r="Y13" i="25"/>
  <c r="AQ13" i="25"/>
  <c r="AR13" i="25"/>
  <c r="AS13" i="25"/>
  <c r="X13" i="25"/>
  <c r="AP13" i="25"/>
  <c r="L9" i="25"/>
  <c r="Y9" i="25"/>
  <c r="AQ9" i="25"/>
  <c r="AR9" i="25"/>
  <c r="AS9" i="25"/>
  <c r="X9" i="25"/>
  <c r="AP9" i="25"/>
  <c r="Y99" i="25"/>
  <c r="AP99" i="25"/>
  <c r="X99" i="25"/>
  <c r="AQ99" i="25"/>
  <c r="AR99" i="25"/>
  <c r="AS99" i="25"/>
  <c r="V91" i="25"/>
  <c r="Y91" i="25"/>
  <c r="AP91" i="25"/>
  <c r="X91" i="25"/>
  <c r="AQ91" i="25"/>
  <c r="AR91" i="25"/>
  <c r="AS91" i="25"/>
  <c r="R83" i="25"/>
  <c r="Y83" i="25"/>
  <c r="AP83" i="25"/>
  <c r="X83" i="25"/>
  <c r="AQ83" i="25"/>
  <c r="AR83" i="25"/>
  <c r="AS83" i="25"/>
  <c r="L75" i="25"/>
  <c r="Y75" i="25"/>
  <c r="AP75" i="25"/>
  <c r="X75" i="25"/>
  <c r="AQ75" i="25"/>
  <c r="AR75" i="25"/>
  <c r="AS75" i="25"/>
  <c r="AI70" i="25"/>
  <c r="X70" i="25"/>
  <c r="Y70" i="25"/>
  <c r="AP70" i="25"/>
  <c r="AQ70" i="25"/>
  <c r="AR70" i="25"/>
  <c r="AS70" i="25"/>
  <c r="Z62" i="25"/>
  <c r="X62" i="25"/>
  <c r="Y62" i="25"/>
  <c r="AP62" i="25"/>
  <c r="AQ62" i="25"/>
  <c r="AR62" i="25"/>
  <c r="AS62" i="25"/>
  <c r="Y53" i="25"/>
  <c r="AP53" i="25"/>
  <c r="AQ53" i="25"/>
  <c r="X53" i="25"/>
  <c r="AR53" i="25"/>
  <c r="AS53" i="25"/>
  <c r="Y45" i="25"/>
  <c r="AP45" i="25"/>
  <c r="AQ45" i="25"/>
  <c r="X45" i="25"/>
  <c r="AR45" i="25"/>
  <c r="AS45" i="25"/>
  <c r="Y37" i="25"/>
  <c r="AQ37" i="25"/>
  <c r="AR37" i="25"/>
  <c r="AS37" i="25"/>
  <c r="X37" i="25"/>
  <c r="AP37" i="25"/>
  <c r="L25" i="25"/>
  <c r="Y25" i="25"/>
  <c r="AQ25" i="25"/>
  <c r="AR25" i="25"/>
  <c r="AS25" i="25"/>
  <c r="X25" i="25"/>
  <c r="AP25" i="25"/>
  <c r="AO99" i="25"/>
  <c r="AO66" i="25"/>
  <c r="AN91" i="25"/>
  <c r="AN33" i="25"/>
  <c r="AD99" i="25"/>
  <c r="AD75" i="25"/>
  <c r="AD49" i="25"/>
  <c r="AD21" i="25"/>
  <c r="AM25" i="25"/>
  <c r="AL21" i="25"/>
  <c r="AJ25" i="25"/>
  <c r="AA21" i="25"/>
  <c r="S21" i="25"/>
  <c r="AC56" i="25"/>
  <c r="X56" i="25"/>
  <c r="Y56" i="25"/>
  <c r="AP56" i="25"/>
  <c r="AQ56" i="25"/>
  <c r="AR56" i="25"/>
  <c r="AS56" i="25"/>
  <c r="AE102" i="25"/>
  <c r="X102" i="25"/>
  <c r="Y102" i="25"/>
  <c r="AP102" i="25"/>
  <c r="AQ102" i="25"/>
  <c r="AR102" i="25"/>
  <c r="AS102" i="25"/>
  <c r="AI98" i="25"/>
  <c r="X98" i="25"/>
  <c r="Y98" i="25"/>
  <c r="AP98" i="25"/>
  <c r="AQ98" i="25"/>
  <c r="AR98" i="25"/>
  <c r="AS98" i="25"/>
  <c r="AM94" i="25"/>
  <c r="X94" i="25"/>
  <c r="Y94" i="25"/>
  <c r="AP94" i="25"/>
  <c r="AQ94" i="25"/>
  <c r="AR94" i="25"/>
  <c r="AS94" i="25"/>
  <c r="X90" i="25"/>
  <c r="Y90" i="25"/>
  <c r="AP90" i="25"/>
  <c r="AQ90" i="25"/>
  <c r="AR90" i="25"/>
  <c r="AS90" i="25"/>
  <c r="AE86" i="25"/>
  <c r="X86" i="25"/>
  <c r="Y86" i="25"/>
  <c r="AP86" i="25"/>
  <c r="AQ86" i="25"/>
  <c r="AR86" i="25"/>
  <c r="AS86" i="25"/>
  <c r="U82" i="25"/>
  <c r="X82" i="25"/>
  <c r="Y82" i="25"/>
  <c r="AP82" i="25"/>
  <c r="AQ82" i="25"/>
  <c r="AR82" i="25"/>
  <c r="AS82" i="25"/>
  <c r="AE78" i="25"/>
  <c r="X78" i="25"/>
  <c r="Y78" i="25"/>
  <c r="AP78" i="25"/>
  <c r="AQ78" i="25"/>
  <c r="AR78" i="25"/>
  <c r="AS78" i="25"/>
  <c r="X74" i="25"/>
  <c r="Y74" i="25"/>
  <c r="AP74" i="25"/>
  <c r="AQ74" i="25"/>
  <c r="AR74" i="25"/>
  <c r="AS74" i="25"/>
  <c r="AM69" i="25"/>
  <c r="Y69" i="25"/>
  <c r="AP69" i="25"/>
  <c r="AQ69" i="25"/>
  <c r="X69" i="25"/>
  <c r="AR69" i="25"/>
  <c r="AS69" i="25"/>
  <c r="Y65" i="25"/>
  <c r="X65" i="25"/>
  <c r="AP65" i="25"/>
  <c r="AQ65" i="25"/>
  <c r="AR65" i="25"/>
  <c r="AS65" i="25"/>
  <c r="AE61" i="25"/>
  <c r="Y61" i="25"/>
  <c r="AP61" i="25"/>
  <c r="AQ61" i="25"/>
  <c r="X61" i="25"/>
  <c r="AR61" i="25"/>
  <c r="AS61" i="25"/>
  <c r="Y57" i="25"/>
  <c r="X57" i="25"/>
  <c r="AP57" i="25"/>
  <c r="AQ57" i="25"/>
  <c r="AR57" i="25"/>
  <c r="AS57" i="25"/>
  <c r="AD52" i="25"/>
  <c r="X52" i="25"/>
  <c r="Y52" i="25"/>
  <c r="AP52" i="25"/>
  <c r="AQ52" i="25"/>
  <c r="AR52" i="25"/>
  <c r="AS52" i="25"/>
  <c r="X48" i="25"/>
  <c r="Y48" i="25"/>
  <c r="AP48" i="25"/>
  <c r="AQ48" i="25"/>
  <c r="AR48" i="25"/>
  <c r="AS48" i="25"/>
  <c r="AJ44" i="25"/>
  <c r="X44" i="25"/>
  <c r="Y44" i="25"/>
  <c r="AP44" i="25"/>
  <c r="AQ44" i="25"/>
  <c r="AR44" i="25"/>
  <c r="AS44" i="25"/>
  <c r="X40" i="25"/>
  <c r="Y40" i="25"/>
  <c r="AP40" i="25"/>
  <c r="AQ40" i="25"/>
  <c r="AR40" i="25"/>
  <c r="AS40" i="25"/>
  <c r="Z36" i="25"/>
  <c r="AQ36" i="25"/>
  <c r="X36" i="25"/>
  <c r="AR36" i="25"/>
  <c r="Y36" i="25"/>
  <c r="AS36" i="25"/>
  <c r="AP36" i="25"/>
  <c r="AQ32" i="25"/>
  <c r="X32" i="25"/>
  <c r="AR32" i="25"/>
  <c r="Y32" i="25"/>
  <c r="AS32" i="25"/>
  <c r="AP32" i="25"/>
  <c r="AC28" i="25"/>
  <c r="AQ28" i="25"/>
  <c r="X28" i="25"/>
  <c r="AR28" i="25"/>
  <c r="Y28" i="25"/>
  <c r="AS28" i="25"/>
  <c r="AP28" i="25"/>
  <c r="AQ24" i="25"/>
  <c r="X24" i="25"/>
  <c r="AR24" i="25"/>
  <c r="Y24" i="25"/>
  <c r="AS24" i="25"/>
  <c r="AP24" i="25"/>
  <c r="AB20" i="25"/>
  <c r="AQ20" i="25"/>
  <c r="X20" i="25"/>
  <c r="AR20" i="25"/>
  <c r="Y20" i="25"/>
  <c r="AS20" i="25"/>
  <c r="AP20" i="25"/>
  <c r="AQ16" i="25"/>
  <c r="X16" i="25"/>
  <c r="AR16" i="25"/>
  <c r="Y16" i="25"/>
  <c r="AS16" i="25"/>
  <c r="AP16" i="25"/>
  <c r="U12" i="25"/>
  <c r="AQ12" i="25"/>
  <c r="X12" i="25"/>
  <c r="AR12" i="25"/>
  <c r="Y12" i="25"/>
  <c r="AS12" i="25"/>
  <c r="AP12" i="25"/>
  <c r="AQ8" i="25"/>
  <c r="X8" i="25"/>
  <c r="AR8" i="25"/>
  <c r="Y8" i="25"/>
  <c r="AS8" i="25"/>
  <c r="AP8" i="25"/>
  <c r="L71" i="25"/>
  <c r="Y71" i="25"/>
  <c r="AP71" i="25"/>
  <c r="AQ71" i="25"/>
  <c r="AR71" i="25"/>
  <c r="X71" i="25"/>
  <c r="AS71" i="25"/>
  <c r="Y103" i="25"/>
  <c r="AP103" i="25"/>
  <c r="AQ103" i="25"/>
  <c r="AR103" i="25"/>
  <c r="X103" i="25"/>
  <c r="Y95" i="25"/>
  <c r="AP95" i="25"/>
  <c r="AQ95" i="25"/>
  <c r="AR95" i="25"/>
  <c r="X95" i="25"/>
  <c r="AS95" i="25"/>
  <c r="Y87" i="25"/>
  <c r="AP87" i="25"/>
  <c r="AQ87" i="25"/>
  <c r="AR87" i="25"/>
  <c r="X87" i="25"/>
  <c r="AS87" i="25"/>
  <c r="K79" i="25"/>
  <c r="Y79" i="25"/>
  <c r="AP79" i="25"/>
  <c r="AQ79" i="25"/>
  <c r="AR79" i="25"/>
  <c r="X79" i="25"/>
  <c r="AS79" i="25"/>
  <c r="L66" i="25"/>
  <c r="X66" i="25"/>
  <c r="Y66" i="25"/>
  <c r="AP66" i="25"/>
  <c r="AQ66" i="25"/>
  <c r="AR66" i="25"/>
  <c r="AS66" i="25"/>
  <c r="L58" i="25"/>
  <c r="X58" i="25"/>
  <c r="Y58" i="25"/>
  <c r="AP58" i="25"/>
  <c r="AQ58" i="25"/>
  <c r="AR58" i="25"/>
  <c r="AS58" i="25"/>
  <c r="L49" i="25"/>
  <c r="Y49" i="25"/>
  <c r="X49" i="25"/>
  <c r="AP49" i="25"/>
  <c r="AQ49" i="25"/>
  <c r="AR49" i="25"/>
  <c r="AS49" i="25"/>
  <c r="L41" i="25"/>
  <c r="Y41" i="25"/>
  <c r="X41" i="25"/>
  <c r="AP41" i="25"/>
  <c r="AQ41" i="25"/>
  <c r="AR41" i="25"/>
  <c r="AS41" i="25"/>
  <c r="Y33" i="25"/>
  <c r="AQ33" i="25"/>
  <c r="AR33" i="25"/>
  <c r="AS33" i="25"/>
  <c r="X33" i="25"/>
  <c r="AP33" i="25"/>
  <c r="Y29" i="25"/>
  <c r="AQ29" i="25"/>
  <c r="AR29" i="25"/>
  <c r="AS29" i="25"/>
  <c r="X29" i="25"/>
  <c r="AP29" i="25"/>
  <c r="AO91" i="25"/>
  <c r="AO58" i="25"/>
  <c r="AN83" i="25"/>
  <c r="AN49" i="25"/>
  <c r="AE75" i="25"/>
  <c r="AE25" i="25"/>
  <c r="AD66" i="25"/>
  <c r="AD41" i="25"/>
  <c r="AC41" i="25"/>
  <c r="AB41" i="25"/>
  <c r="W91" i="25"/>
  <c r="U62" i="25"/>
  <c r="R49" i="25"/>
  <c r="U205" i="25"/>
  <c r="Y205" i="25"/>
  <c r="X205" i="25"/>
  <c r="AP205" i="25"/>
  <c r="AQ205" i="25"/>
  <c r="AR205" i="25"/>
  <c r="AC101" i="25"/>
  <c r="Y101" i="25"/>
  <c r="AP101" i="25"/>
  <c r="AQ101" i="25"/>
  <c r="X101" i="25"/>
  <c r="AR101" i="25"/>
  <c r="AS101" i="25"/>
  <c r="AI97" i="25"/>
  <c r="Y97" i="25"/>
  <c r="X97" i="25"/>
  <c r="AP97" i="25"/>
  <c r="AQ97" i="25"/>
  <c r="AR97" i="25"/>
  <c r="AS97" i="25"/>
  <c r="Y93" i="25"/>
  <c r="AP93" i="25"/>
  <c r="AQ93" i="25"/>
  <c r="X93" i="25"/>
  <c r="AR93" i="25"/>
  <c r="AS93" i="25"/>
  <c r="L89" i="25"/>
  <c r="Y89" i="25"/>
  <c r="X89" i="25"/>
  <c r="AP89" i="25"/>
  <c r="AQ89" i="25"/>
  <c r="AR89" i="25"/>
  <c r="AS89" i="25"/>
  <c r="AK85" i="25"/>
  <c r="Y85" i="25"/>
  <c r="AP85" i="25"/>
  <c r="AQ85" i="25"/>
  <c r="X85" i="25"/>
  <c r="AR85" i="25"/>
  <c r="AS85" i="25"/>
  <c r="L81" i="25"/>
  <c r="Y81" i="25"/>
  <c r="X81" i="25"/>
  <c r="AP81" i="25"/>
  <c r="AQ81" i="25"/>
  <c r="AR81" i="25"/>
  <c r="AS81" i="25"/>
  <c r="AD77" i="25"/>
  <c r="Y77" i="25"/>
  <c r="AP77" i="25"/>
  <c r="AQ77" i="25"/>
  <c r="X77" i="25"/>
  <c r="AR77" i="25"/>
  <c r="AS77" i="25"/>
  <c r="L73" i="25"/>
  <c r="Y73" i="25"/>
  <c r="X73" i="25"/>
  <c r="AP73" i="25"/>
  <c r="AQ73" i="25"/>
  <c r="AR73" i="25"/>
  <c r="AS73" i="25"/>
  <c r="AM68" i="25"/>
  <c r="X68" i="25"/>
  <c r="Y68" i="25"/>
  <c r="AP68" i="25"/>
  <c r="AQ68" i="25"/>
  <c r="AR68" i="25"/>
  <c r="AS68" i="25"/>
  <c r="X64" i="25"/>
  <c r="Y64" i="25"/>
  <c r="AP64" i="25"/>
  <c r="AQ64" i="25"/>
  <c r="AR64" i="25"/>
  <c r="AS64" i="25"/>
  <c r="AC60" i="25"/>
  <c r="X60" i="25"/>
  <c r="Y60" i="25"/>
  <c r="AP60" i="25"/>
  <c r="AQ60" i="25"/>
  <c r="AR60" i="25"/>
  <c r="AS60" i="25"/>
  <c r="AI55" i="25"/>
  <c r="Y55" i="25"/>
  <c r="AP55" i="25"/>
  <c r="AQ55" i="25"/>
  <c r="AR55" i="25"/>
  <c r="X55" i="25"/>
  <c r="AS55" i="25"/>
  <c r="Y51" i="25"/>
  <c r="AP51" i="25"/>
  <c r="X51" i="25"/>
  <c r="AQ51" i="25"/>
  <c r="AR51" i="25"/>
  <c r="AS51" i="25"/>
  <c r="P47" i="25"/>
  <c r="Y47" i="25"/>
  <c r="AP47" i="25"/>
  <c r="AQ47" i="25"/>
  <c r="AR47" i="25"/>
  <c r="X47" i="25"/>
  <c r="AS47" i="25"/>
  <c r="AN43" i="25"/>
  <c r="Y43" i="25"/>
  <c r="AP43" i="25"/>
  <c r="X43" i="25"/>
  <c r="AQ43" i="25"/>
  <c r="AR43" i="25"/>
  <c r="AS43" i="25"/>
  <c r="M39" i="25"/>
  <c r="Y39" i="25"/>
  <c r="AQ39" i="25"/>
  <c r="AP39" i="25"/>
  <c r="AR39" i="25"/>
  <c r="X39" i="25"/>
  <c r="AS39" i="25"/>
  <c r="Y35" i="25"/>
  <c r="AQ35" i="25"/>
  <c r="AR35" i="25"/>
  <c r="AS35" i="25"/>
  <c r="X35" i="25"/>
  <c r="AP35" i="25"/>
  <c r="Y31" i="25"/>
  <c r="AQ31" i="25"/>
  <c r="AR31" i="25"/>
  <c r="AS31" i="25"/>
  <c r="AP31" i="25"/>
  <c r="X31" i="25"/>
  <c r="AE27" i="25"/>
  <c r="Y27" i="25"/>
  <c r="AQ27" i="25"/>
  <c r="AR27" i="25"/>
  <c r="AS27" i="25"/>
  <c r="X27" i="25"/>
  <c r="AP27" i="25"/>
  <c r="R23" i="25"/>
  <c r="Y23" i="25"/>
  <c r="AQ23" i="25"/>
  <c r="AR23" i="25"/>
  <c r="AS23" i="25"/>
  <c r="AP23" i="25"/>
  <c r="X23" i="25"/>
  <c r="AK19" i="25"/>
  <c r="Y19" i="25"/>
  <c r="AQ19" i="25"/>
  <c r="AR19" i="25"/>
  <c r="AS19" i="25"/>
  <c r="X19" i="25"/>
  <c r="AP19" i="25"/>
  <c r="Y15" i="25"/>
  <c r="AQ15" i="25"/>
  <c r="AR15" i="25"/>
  <c r="AS15" i="25"/>
  <c r="AP15" i="25"/>
  <c r="X15" i="25"/>
  <c r="AB11" i="25"/>
  <c r="Y11" i="25"/>
  <c r="AQ11" i="25"/>
  <c r="AR11" i="25"/>
  <c r="AS11" i="25"/>
  <c r="X11" i="25"/>
  <c r="AP11" i="25"/>
  <c r="L7" i="25"/>
  <c r="Y7" i="25"/>
  <c r="AQ7" i="25"/>
  <c r="AR7" i="25"/>
  <c r="AS7" i="25"/>
  <c r="AP7" i="25"/>
  <c r="X7" i="25"/>
  <c r="AS103" i="25"/>
  <c r="AO83" i="25"/>
  <c r="AO49" i="25"/>
  <c r="AO33" i="25"/>
  <c r="AN58" i="25"/>
  <c r="AE91" i="25"/>
  <c r="AE83" i="25"/>
  <c r="AE70" i="25"/>
  <c r="AE49" i="25"/>
  <c r="AD91" i="25"/>
  <c r="AD62" i="25"/>
  <c r="AD33" i="25"/>
  <c r="AM33" i="25"/>
  <c r="AL25" i="25"/>
  <c r="AK45" i="25"/>
  <c r="AC83" i="25"/>
  <c r="AB95" i="25"/>
  <c r="AA75" i="25"/>
  <c r="W29" i="25"/>
  <c r="M104" i="25"/>
  <c r="X104" i="25"/>
  <c r="Y104" i="25"/>
  <c r="AP104" i="25"/>
  <c r="AQ104" i="25"/>
  <c r="AR104" i="25"/>
  <c r="AN100" i="25"/>
  <c r="X100" i="25"/>
  <c r="Y100" i="25"/>
  <c r="AP100" i="25"/>
  <c r="AQ100" i="25"/>
  <c r="AR100" i="25"/>
  <c r="AS100" i="25"/>
  <c r="K96" i="25"/>
  <c r="X96" i="25"/>
  <c r="Y96" i="25"/>
  <c r="AP96" i="25"/>
  <c r="AQ96" i="25"/>
  <c r="AR96" i="25"/>
  <c r="AS96" i="25"/>
  <c r="AC92" i="25"/>
  <c r="X92" i="25"/>
  <c r="Y92" i="25"/>
  <c r="AP92" i="25"/>
  <c r="AQ92" i="25"/>
  <c r="AR92" i="25"/>
  <c r="AS92" i="25"/>
  <c r="K88" i="25"/>
  <c r="X88" i="25"/>
  <c r="Y88" i="25"/>
  <c r="AP88" i="25"/>
  <c r="AQ88" i="25"/>
  <c r="AR88" i="25"/>
  <c r="AS88" i="25"/>
  <c r="AJ84" i="25"/>
  <c r="X84" i="25"/>
  <c r="Y84" i="25"/>
  <c r="AP84" i="25"/>
  <c r="AQ84" i="25"/>
  <c r="AR84" i="25"/>
  <c r="AS84" i="25"/>
  <c r="K80" i="25"/>
  <c r="X80" i="25"/>
  <c r="Y80" i="25"/>
  <c r="AP80" i="25"/>
  <c r="AQ80" i="25"/>
  <c r="AR80" i="25"/>
  <c r="AS80" i="25"/>
  <c r="AK76" i="25"/>
  <c r="X76" i="25"/>
  <c r="Y76" i="25"/>
  <c r="AP76" i="25"/>
  <c r="AQ76" i="25"/>
  <c r="AR76" i="25"/>
  <c r="AS76" i="25"/>
  <c r="K72" i="25"/>
  <c r="X72" i="25"/>
  <c r="Y72" i="25"/>
  <c r="AP72" i="25"/>
  <c r="AQ72" i="25"/>
  <c r="AR72" i="25"/>
  <c r="AS72" i="25"/>
  <c r="AD67" i="25"/>
  <c r="Y67" i="25"/>
  <c r="AP67" i="25"/>
  <c r="X67" i="25"/>
  <c r="AQ67" i="25"/>
  <c r="AR67" i="25"/>
  <c r="AS67" i="25"/>
  <c r="R63" i="25"/>
  <c r="Y63" i="25"/>
  <c r="AP63" i="25"/>
  <c r="AQ63" i="25"/>
  <c r="AR63" i="25"/>
  <c r="X63" i="25"/>
  <c r="AS63" i="25"/>
  <c r="Y59" i="25"/>
  <c r="AP59" i="25"/>
  <c r="X59" i="25"/>
  <c r="AQ59" i="25"/>
  <c r="AR59" i="25"/>
  <c r="AS59" i="25"/>
  <c r="AK54" i="25"/>
  <c r="X54" i="25"/>
  <c r="Y54" i="25"/>
  <c r="AP54" i="25"/>
  <c r="AQ54" i="25"/>
  <c r="AR54" i="25"/>
  <c r="AS54" i="25"/>
  <c r="AE50" i="25"/>
  <c r="X50" i="25"/>
  <c r="Y50" i="25"/>
  <c r="AP50" i="25"/>
  <c r="AQ50" i="25"/>
  <c r="AR50" i="25"/>
  <c r="AS50" i="25"/>
  <c r="T46" i="25"/>
  <c r="X46" i="25"/>
  <c r="Y46" i="25"/>
  <c r="AP46" i="25"/>
  <c r="AQ46" i="25"/>
  <c r="AR46" i="25"/>
  <c r="AS46" i="25"/>
  <c r="AE42" i="25"/>
  <c r="X42" i="25"/>
  <c r="Y42" i="25"/>
  <c r="AP42" i="25"/>
  <c r="AQ42" i="25"/>
  <c r="AR42" i="25"/>
  <c r="AS42" i="25"/>
  <c r="AQ38" i="25"/>
  <c r="X38" i="25"/>
  <c r="AR38" i="25"/>
  <c r="Y38" i="25"/>
  <c r="AS38" i="25"/>
  <c r="AP38" i="25"/>
  <c r="AJ34" i="25"/>
  <c r="AQ34" i="25"/>
  <c r="X34" i="25"/>
  <c r="AR34" i="25"/>
  <c r="Y34" i="25"/>
  <c r="AS34" i="25"/>
  <c r="AP34" i="25"/>
  <c r="AQ30" i="25"/>
  <c r="X30" i="25"/>
  <c r="AR30" i="25"/>
  <c r="Y30" i="25"/>
  <c r="AS30" i="25"/>
  <c r="AP30" i="25"/>
  <c r="AJ26" i="25"/>
  <c r="AQ26" i="25"/>
  <c r="X26" i="25"/>
  <c r="AR26" i="25"/>
  <c r="Y26" i="25"/>
  <c r="AS26" i="25"/>
  <c r="AP26" i="25"/>
  <c r="AQ22" i="25"/>
  <c r="X22" i="25"/>
  <c r="AR22" i="25"/>
  <c r="Y22" i="25"/>
  <c r="AS22" i="25"/>
  <c r="AP22" i="25"/>
  <c r="AJ18" i="25"/>
  <c r="AQ18" i="25"/>
  <c r="X18" i="25"/>
  <c r="AR18" i="25"/>
  <c r="Y18" i="25"/>
  <c r="AS18" i="25"/>
  <c r="AP18" i="25"/>
  <c r="AQ14" i="25"/>
  <c r="X14" i="25"/>
  <c r="AR14" i="25"/>
  <c r="Y14" i="25"/>
  <c r="AS14" i="25"/>
  <c r="AP14" i="25"/>
  <c r="Z10" i="25"/>
  <c r="AQ10" i="25"/>
  <c r="X10" i="25"/>
  <c r="AR10" i="25"/>
  <c r="Y10" i="25"/>
  <c r="AS10" i="25"/>
  <c r="AP10" i="25"/>
  <c r="Y6" i="25"/>
  <c r="X6" i="25"/>
  <c r="AS6" i="25"/>
  <c r="AR6" i="25"/>
  <c r="AQ6" i="25"/>
  <c r="AP6" i="25"/>
  <c r="V7" i="25"/>
  <c r="AN31" i="25"/>
  <c r="AD96" i="25"/>
  <c r="AM16" i="25"/>
  <c r="AA14" i="25"/>
  <c r="W22" i="25"/>
  <c r="R22" i="25"/>
  <c r="AN88" i="25"/>
  <c r="AE14" i="25"/>
  <c r="AM15" i="25"/>
  <c r="AK39" i="25"/>
  <c r="AJ30" i="25"/>
  <c r="AC46" i="25"/>
  <c r="AB22" i="25"/>
  <c r="AA13" i="25"/>
  <c r="V103" i="25"/>
  <c r="T54" i="25"/>
  <c r="AH13" i="25"/>
  <c r="AE46" i="25"/>
  <c r="AE13" i="25"/>
  <c r="AM72" i="25"/>
  <c r="AM14" i="25"/>
  <c r="AJ29" i="25"/>
  <c r="AC45" i="25"/>
  <c r="AA104" i="25"/>
  <c r="Z30" i="25"/>
  <c r="V96" i="25"/>
  <c r="T29" i="25"/>
  <c r="AH6" i="25"/>
  <c r="AN56" i="25"/>
  <c r="AE45" i="25"/>
  <c r="AJ95" i="25"/>
  <c r="AA103" i="25"/>
  <c r="Z14" i="25"/>
  <c r="T22" i="25"/>
  <c r="Q46" i="25"/>
  <c r="Z7" i="25"/>
  <c r="AO88" i="25"/>
  <c r="AO14" i="25"/>
  <c r="AD22" i="25"/>
  <c r="AL80" i="25"/>
  <c r="AJ62" i="25"/>
  <c r="AJ14" i="25"/>
  <c r="AC13" i="25"/>
  <c r="AA88" i="25"/>
  <c r="Z13" i="25"/>
  <c r="V13" i="25"/>
  <c r="AK23" i="25"/>
  <c r="Q7" i="25"/>
  <c r="AN71" i="25"/>
  <c r="AN29" i="25"/>
  <c r="AE31" i="25"/>
  <c r="AD38" i="25"/>
  <c r="AM30" i="25"/>
  <c r="AM13" i="25"/>
  <c r="AK22" i="25"/>
  <c r="AJ45" i="25"/>
  <c r="AJ13" i="25"/>
  <c r="AA6" i="25"/>
  <c r="Z6" i="25"/>
  <c r="V87" i="25"/>
  <c r="U46" i="25"/>
  <c r="T21" i="25"/>
  <c r="AI30" i="25"/>
  <c r="AO73" i="25"/>
  <c r="AO31" i="25"/>
  <c r="AN96" i="25"/>
  <c r="AN70" i="25"/>
  <c r="AE30" i="25"/>
  <c r="AD37" i="25"/>
  <c r="AM104" i="25"/>
  <c r="AM29" i="25"/>
  <c r="AK6" i="25"/>
  <c r="AJ6" i="25"/>
  <c r="AC22" i="25"/>
  <c r="AB38" i="25"/>
  <c r="AA63" i="25"/>
  <c r="Z47" i="25"/>
  <c r="U15" i="25"/>
  <c r="AI6" i="25"/>
  <c r="P7" i="25"/>
  <c r="AO57" i="25"/>
  <c r="AO30" i="25"/>
  <c r="AN46" i="25"/>
  <c r="AE53" i="25"/>
  <c r="AE29" i="25"/>
  <c r="AM96" i="25"/>
  <c r="AL87" i="25"/>
  <c r="AL14" i="25"/>
  <c r="AK53" i="25"/>
  <c r="AJ103" i="25"/>
  <c r="AC21" i="25"/>
  <c r="AB30" i="25"/>
  <c r="AA45" i="25"/>
  <c r="Z46" i="25"/>
  <c r="W62" i="25"/>
  <c r="V21" i="25"/>
  <c r="U14" i="25"/>
  <c r="S38" i="25"/>
  <c r="AH96" i="25"/>
  <c r="P6" i="25"/>
  <c r="AO56" i="25"/>
  <c r="AN89" i="25"/>
  <c r="AN63" i="25"/>
  <c r="AE97" i="25"/>
  <c r="AD63" i="25"/>
  <c r="AM87" i="25"/>
  <c r="AL81" i="25"/>
  <c r="AL13" i="25"/>
  <c r="AK46" i="25"/>
  <c r="AJ96" i="25"/>
  <c r="AJ38" i="25"/>
  <c r="AC14" i="25"/>
  <c r="AB29" i="25"/>
  <c r="AA39" i="25"/>
  <c r="Z38" i="25"/>
  <c r="W38" i="25"/>
  <c r="V14" i="25"/>
  <c r="U13" i="25"/>
  <c r="S22" i="25"/>
  <c r="AH80" i="25"/>
  <c r="N22" i="25"/>
  <c r="AK24" i="25"/>
  <c r="U71" i="25"/>
  <c r="AM71" i="25"/>
  <c r="AJ8" i="25"/>
  <c r="AB65" i="25"/>
  <c r="AA89" i="25"/>
  <c r="R31" i="25"/>
  <c r="AM82" i="25"/>
  <c r="AK90" i="25"/>
  <c r="AO103" i="25"/>
  <c r="AO45" i="25"/>
  <c r="AO29" i="25"/>
  <c r="AO6" i="25"/>
  <c r="AN45" i="25"/>
  <c r="AE95" i="25"/>
  <c r="AE80" i="25"/>
  <c r="AE22" i="25"/>
  <c r="AD88" i="25"/>
  <c r="AD54" i="25"/>
  <c r="AD31" i="25"/>
  <c r="AD13" i="25"/>
  <c r="AM81" i="25"/>
  <c r="AM63" i="25"/>
  <c r="AL63" i="25"/>
  <c r="AL30" i="25"/>
  <c r="AK79" i="25"/>
  <c r="AK38" i="25"/>
  <c r="AK21" i="25"/>
  <c r="AJ82" i="25"/>
  <c r="AJ24" i="25"/>
  <c r="AC6" i="25"/>
  <c r="AB46" i="25"/>
  <c r="AB21" i="25"/>
  <c r="AA79" i="25"/>
  <c r="AA37" i="25"/>
  <c r="Z103" i="25"/>
  <c r="Z29" i="25"/>
  <c r="W96" i="25"/>
  <c r="W21" i="25"/>
  <c r="V38" i="25"/>
  <c r="V6" i="25"/>
  <c r="U37" i="25"/>
  <c r="U6" i="25"/>
  <c r="T14" i="25"/>
  <c r="S14" i="25"/>
  <c r="R14" i="25"/>
  <c r="AH72" i="25"/>
  <c r="Q6" i="25"/>
  <c r="N15" i="25"/>
  <c r="AO63" i="25"/>
  <c r="AN103" i="25"/>
  <c r="AN8" i="25"/>
  <c r="AE79" i="25"/>
  <c r="AE65" i="25"/>
  <c r="AE38" i="25"/>
  <c r="AE21" i="25"/>
  <c r="AE6" i="25"/>
  <c r="AD30" i="25"/>
  <c r="AM80" i="25"/>
  <c r="AM46" i="25"/>
  <c r="AM22" i="25"/>
  <c r="AM6" i="25"/>
  <c r="AL53" i="25"/>
  <c r="AL29" i="25"/>
  <c r="AL6" i="25"/>
  <c r="AK70" i="25"/>
  <c r="AK37" i="25"/>
  <c r="AK14" i="25"/>
  <c r="AJ79" i="25"/>
  <c r="AJ23" i="25"/>
  <c r="AC95" i="25"/>
  <c r="AC38" i="25"/>
  <c r="AB103" i="25"/>
  <c r="AB45" i="25"/>
  <c r="AB14" i="25"/>
  <c r="AA30" i="25"/>
  <c r="Z95" i="25"/>
  <c r="Z23" i="25"/>
  <c r="W14" i="25"/>
  <c r="V30" i="25"/>
  <c r="U103" i="25"/>
  <c r="U30" i="25"/>
  <c r="T96" i="25"/>
  <c r="T13" i="25"/>
  <c r="S13" i="25"/>
  <c r="R6" i="25"/>
  <c r="AH37" i="25"/>
  <c r="P63" i="25"/>
  <c r="N14" i="25"/>
  <c r="AO96" i="25"/>
  <c r="AO62" i="25"/>
  <c r="AO38" i="25"/>
  <c r="AO22" i="25"/>
  <c r="AN102" i="25"/>
  <c r="AN22" i="25"/>
  <c r="AN6" i="25"/>
  <c r="AE62" i="25"/>
  <c r="AE37" i="25"/>
  <c r="AD104" i="25"/>
  <c r="AD46" i="25"/>
  <c r="AD29" i="25"/>
  <c r="AD6" i="25"/>
  <c r="AM79" i="25"/>
  <c r="AM45" i="25"/>
  <c r="AM21" i="25"/>
  <c r="AL103" i="25"/>
  <c r="AL46" i="25"/>
  <c r="AL16" i="25"/>
  <c r="AK103" i="25"/>
  <c r="AK63" i="25"/>
  <c r="AK30" i="25"/>
  <c r="AK13" i="25"/>
  <c r="AJ69" i="25"/>
  <c r="AJ40" i="25"/>
  <c r="AJ22" i="25"/>
  <c r="AC30" i="25"/>
  <c r="AB98" i="25"/>
  <c r="AB13" i="25"/>
  <c r="AA65" i="25"/>
  <c r="AA29" i="25"/>
  <c r="Z79" i="25"/>
  <c r="Z22" i="25"/>
  <c r="W88" i="25"/>
  <c r="W13" i="25"/>
  <c r="V29" i="25"/>
  <c r="U102" i="25"/>
  <c r="U29" i="25"/>
  <c r="T73" i="25"/>
  <c r="T6" i="25"/>
  <c r="S6" i="25"/>
  <c r="AI96" i="25"/>
  <c r="AH21" i="25"/>
  <c r="P14" i="25"/>
  <c r="N13" i="25"/>
  <c r="AO37" i="25"/>
  <c r="AO21" i="25"/>
  <c r="AN72" i="25"/>
  <c r="AN53" i="25"/>
  <c r="AN38" i="25"/>
  <c r="AN21" i="25"/>
  <c r="AE104" i="25"/>
  <c r="AE60" i="25"/>
  <c r="AD73" i="25"/>
  <c r="AD45" i="25"/>
  <c r="AM205" i="25"/>
  <c r="AM78" i="25"/>
  <c r="AM38" i="25"/>
  <c r="AL96" i="25"/>
  <c r="AL45" i="25"/>
  <c r="AL15" i="25"/>
  <c r="AK101" i="25"/>
  <c r="AK62" i="25"/>
  <c r="AK29" i="25"/>
  <c r="AK7" i="25"/>
  <c r="AJ63" i="25"/>
  <c r="AJ39" i="25"/>
  <c r="AJ21" i="25"/>
  <c r="AC72" i="25"/>
  <c r="AC29" i="25"/>
  <c r="AB97" i="25"/>
  <c r="AB39" i="25"/>
  <c r="AB6" i="25"/>
  <c r="AA64" i="25"/>
  <c r="AA22" i="25"/>
  <c r="Z70" i="25"/>
  <c r="Z21" i="25"/>
  <c r="W70" i="25"/>
  <c r="W6" i="25"/>
  <c r="V22" i="25"/>
  <c r="U80" i="25"/>
  <c r="U22" i="25"/>
  <c r="T62" i="25"/>
  <c r="S64" i="25"/>
  <c r="R80" i="25"/>
  <c r="AI80" i="25"/>
  <c r="AH14" i="25"/>
  <c r="P13" i="25"/>
  <c r="K52" i="25"/>
  <c r="AO89" i="25"/>
  <c r="AO55" i="25"/>
  <c r="AO39" i="25"/>
  <c r="AO15" i="25"/>
  <c r="AE74" i="25"/>
  <c r="AE16" i="25"/>
  <c r="AD71" i="25"/>
  <c r="AD55" i="25"/>
  <c r="AD40" i="25"/>
  <c r="AD15" i="25"/>
  <c r="AM65" i="25"/>
  <c r="AM39" i="25"/>
  <c r="AL97" i="25"/>
  <c r="AL47" i="25"/>
  <c r="AL32" i="25"/>
  <c r="AL23" i="25"/>
  <c r="AK57" i="25"/>
  <c r="AJ205" i="25"/>
  <c r="AJ73" i="25"/>
  <c r="AJ48" i="25"/>
  <c r="AC73" i="25"/>
  <c r="AC48" i="25"/>
  <c r="AC31" i="25"/>
  <c r="AC15" i="25"/>
  <c r="AB55" i="25"/>
  <c r="AB31" i="25"/>
  <c r="AB15" i="25"/>
  <c r="AA16" i="25"/>
  <c r="Z89" i="25"/>
  <c r="Z39" i="25"/>
  <c r="W16" i="25"/>
  <c r="U57" i="25"/>
  <c r="S39" i="25"/>
  <c r="S7" i="25"/>
  <c r="AI64" i="25"/>
  <c r="AH7" i="25"/>
  <c r="P71" i="25"/>
  <c r="M7" i="25"/>
  <c r="AC16" i="25"/>
  <c r="AO205" i="25"/>
  <c r="AO65" i="25"/>
  <c r="AN82" i="25"/>
  <c r="AN65" i="25"/>
  <c r="AN40" i="25"/>
  <c r="AN16" i="25"/>
  <c r="AE82" i="25"/>
  <c r="AE71" i="25"/>
  <c r="AE55" i="25"/>
  <c r="AE39" i="25"/>
  <c r="AE15" i="25"/>
  <c r="AD205" i="25"/>
  <c r="AD89" i="25"/>
  <c r="AD39" i="25"/>
  <c r="AM98" i="25"/>
  <c r="AM24" i="25"/>
  <c r="AL74" i="25"/>
  <c r="AL31" i="25"/>
  <c r="AK98" i="25"/>
  <c r="AK74" i="25"/>
  <c r="AK32" i="25"/>
  <c r="AJ71" i="25"/>
  <c r="AJ47" i="25"/>
  <c r="AJ32" i="25"/>
  <c r="AC205" i="25"/>
  <c r="AC47" i="25"/>
  <c r="AB90" i="25"/>
  <c r="AB48" i="25"/>
  <c r="AA81" i="25"/>
  <c r="AA57" i="25"/>
  <c r="AA32" i="25"/>
  <c r="AA15" i="25"/>
  <c r="Z16" i="25"/>
  <c r="W47" i="25"/>
  <c r="W15" i="25"/>
  <c r="V73" i="25"/>
  <c r="T7" i="25"/>
  <c r="R16" i="25"/>
  <c r="AH71" i="25"/>
  <c r="N7" i="25"/>
  <c r="AO64" i="25"/>
  <c r="AO48" i="25"/>
  <c r="AO24" i="25"/>
  <c r="AN98" i="25"/>
  <c r="AN81" i="25"/>
  <c r="AN64" i="25"/>
  <c r="AN39" i="25"/>
  <c r="AN15" i="25"/>
  <c r="AE81" i="25"/>
  <c r="AE24" i="25"/>
  <c r="AD65" i="25"/>
  <c r="AD24" i="25"/>
  <c r="AM97" i="25"/>
  <c r="AM55" i="25"/>
  <c r="AM23" i="25"/>
  <c r="AL95" i="25"/>
  <c r="AL71" i="25"/>
  <c r="AK95" i="25"/>
  <c r="AK71" i="25"/>
  <c r="AK48" i="25"/>
  <c r="AK31" i="25"/>
  <c r="AK16" i="25"/>
  <c r="AJ98" i="25"/>
  <c r="AJ31" i="25"/>
  <c r="AJ16" i="25"/>
  <c r="AC103" i="25"/>
  <c r="AC71" i="25"/>
  <c r="AB81" i="25"/>
  <c r="AB47" i="25"/>
  <c r="AA80" i="25"/>
  <c r="AA55" i="25"/>
  <c r="AA31" i="25"/>
  <c r="Z71" i="25"/>
  <c r="Z32" i="25"/>
  <c r="Z15" i="25"/>
  <c r="W89" i="25"/>
  <c r="V72" i="25"/>
  <c r="V16" i="25"/>
  <c r="U88" i="25"/>
  <c r="U38" i="25"/>
  <c r="T45" i="25"/>
  <c r="S30" i="25"/>
  <c r="R95" i="25"/>
  <c r="R15" i="25"/>
  <c r="AI22" i="25"/>
  <c r="AH38" i="25"/>
  <c r="Q205" i="25"/>
  <c r="P15" i="25"/>
  <c r="M72" i="25"/>
  <c r="AO71" i="25"/>
  <c r="AO40" i="25"/>
  <c r="AO16" i="25"/>
  <c r="AD16" i="25"/>
  <c r="AM40" i="25"/>
  <c r="AL24" i="25"/>
  <c r="AK82" i="25"/>
  <c r="AJ7" i="25"/>
  <c r="AB16" i="25"/>
  <c r="W65" i="25"/>
  <c r="T71" i="25"/>
  <c r="AO82" i="25"/>
  <c r="AO47" i="25"/>
  <c r="AO23" i="25"/>
  <c r="AN97" i="25"/>
  <c r="AN48" i="25"/>
  <c r="AN24" i="25"/>
  <c r="AE90" i="25"/>
  <c r="AE23" i="25"/>
  <c r="AD64" i="25"/>
  <c r="AD48" i="25"/>
  <c r="AD23" i="25"/>
  <c r="AM48" i="25"/>
  <c r="AM32" i="25"/>
  <c r="AM8" i="25"/>
  <c r="AL90" i="25"/>
  <c r="AL65" i="25"/>
  <c r="AL39" i="25"/>
  <c r="AK47" i="25"/>
  <c r="AK15" i="25"/>
  <c r="AJ97" i="25"/>
  <c r="AJ65" i="25"/>
  <c r="AJ15" i="25"/>
  <c r="AC65" i="25"/>
  <c r="AC24" i="25"/>
  <c r="AC7" i="25"/>
  <c r="AB24" i="25"/>
  <c r="AB7" i="25"/>
  <c r="AA48" i="25"/>
  <c r="Z31" i="25"/>
  <c r="V15" i="25"/>
  <c r="U81" i="25"/>
  <c r="U7" i="25"/>
  <c r="T31" i="25"/>
  <c r="S97" i="25"/>
  <c r="S24" i="25"/>
  <c r="AI15" i="25"/>
  <c r="M58" i="25"/>
  <c r="AN7" i="25"/>
  <c r="AE7" i="25"/>
  <c r="AD57" i="25"/>
  <c r="AL98" i="25"/>
  <c r="AL48" i="25"/>
  <c r="AC82" i="25"/>
  <c r="AC32" i="25"/>
  <c r="AO98" i="25"/>
  <c r="AO81" i="25"/>
  <c r="AO8" i="25"/>
  <c r="AN47" i="25"/>
  <c r="AN23" i="25"/>
  <c r="AE89" i="25"/>
  <c r="AE48" i="25"/>
  <c r="AD82" i="25"/>
  <c r="AD47" i="25"/>
  <c r="AD8" i="25"/>
  <c r="AM89" i="25"/>
  <c r="AM73" i="25"/>
  <c r="AM47" i="25"/>
  <c r="AM31" i="25"/>
  <c r="AM7" i="25"/>
  <c r="AL64" i="25"/>
  <c r="AK65" i="25"/>
  <c r="AJ64" i="25"/>
  <c r="AC98" i="25"/>
  <c r="AC64" i="25"/>
  <c r="AC23" i="25"/>
  <c r="AB74" i="25"/>
  <c r="AB23" i="25"/>
  <c r="AA47" i="25"/>
  <c r="AA7" i="25"/>
  <c r="Z65" i="25"/>
  <c r="W79" i="25"/>
  <c r="W24" i="25"/>
  <c r="W7" i="25"/>
  <c r="V39" i="25"/>
  <c r="S95" i="25"/>
  <c r="R79" i="25"/>
  <c r="R7" i="25"/>
  <c r="AI7" i="25"/>
  <c r="Q39" i="25"/>
  <c r="N29" i="25"/>
  <c r="AO97" i="25"/>
  <c r="AO32" i="25"/>
  <c r="AO7" i="25"/>
  <c r="AN32" i="25"/>
  <c r="AE98" i="25"/>
  <c r="AE47" i="25"/>
  <c r="AE32" i="25"/>
  <c r="AD98" i="25"/>
  <c r="AD81" i="25"/>
  <c r="AD32" i="25"/>
  <c r="AD7" i="25"/>
  <c r="AL82" i="25"/>
  <c r="AL7" i="25"/>
  <c r="AK64" i="25"/>
  <c r="AC55" i="25"/>
  <c r="AC39" i="25"/>
  <c r="AB71" i="25"/>
  <c r="AA71" i="25"/>
  <c r="AA23" i="25"/>
  <c r="Z55" i="25"/>
  <c r="Z8" i="25"/>
  <c r="W71" i="25"/>
  <c r="W23" i="25"/>
  <c r="S71" i="25"/>
  <c r="AH15" i="25"/>
  <c r="Q31" i="25"/>
  <c r="AO95" i="25"/>
  <c r="AO80" i="25"/>
  <c r="AO54" i="25"/>
  <c r="AN205" i="25"/>
  <c r="AN95" i="25"/>
  <c r="AN80" i="25"/>
  <c r="AN55" i="25"/>
  <c r="AE73" i="25"/>
  <c r="AE64" i="25"/>
  <c r="AD103" i="25"/>
  <c r="AD92" i="25"/>
  <c r="AD80" i="25"/>
  <c r="AD53" i="25"/>
  <c r="AM103" i="25"/>
  <c r="AM54" i="25"/>
  <c r="AL70" i="25"/>
  <c r="AK205" i="25"/>
  <c r="AK81" i="25"/>
  <c r="AJ81" i="25"/>
  <c r="AC88" i="25"/>
  <c r="AC53" i="25"/>
  <c r="AB80" i="25"/>
  <c r="AB63" i="25"/>
  <c r="AA87" i="25"/>
  <c r="AA70" i="25"/>
  <c r="AA54" i="25"/>
  <c r="Z97" i="25"/>
  <c r="Z72" i="25"/>
  <c r="Z54" i="25"/>
  <c r="W95" i="25"/>
  <c r="W73" i="25"/>
  <c r="W55" i="25"/>
  <c r="V80" i="25"/>
  <c r="V31" i="25"/>
  <c r="U87" i="25"/>
  <c r="U31" i="25"/>
  <c r="T72" i="25"/>
  <c r="T30" i="25"/>
  <c r="S15" i="25"/>
  <c r="R88" i="25"/>
  <c r="R39" i="25"/>
  <c r="AI31" i="25"/>
  <c r="AH89" i="25"/>
  <c r="AH22" i="25"/>
  <c r="Q72" i="25"/>
  <c r="P89" i="25"/>
  <c r="N21" i="25"/>
  <c r="AO79" i="25"/>
  <c r="AO53" i="25"/>
  <c r="AN104" i="25"/>
  <c r="AN79" i="25"/>
  <c r="AN54" i="25"/>
  <c r="AE72" i="25"/>
  <c r="AE63" i="25"/>
  <c r="AD79" i="25"/>
  <c r="AM70" i="25"/>
  <c r="AM53" i="25"/>
  <c r="AK104" i="25"/>
  <c r="AK80" i="25"/>
  <c r="AJ80" i="25"/>
  <c r="AC87" i="25"/>
  <c r="AC70" i="25"/>
  <c r="AB79" i="25"/>
  <c r="AB62" i="25"/>
  <c r="AA53" i="25"/>
  <c r="Z96" i="25"/>
  <c r="Z53" i="25"/>
  <c r="W72" i="25"/>
  <c r="W54" i="25"/>
  <c r="V79" i="25"/>
  <c r="U54" i="25"/>
  <c r="S103" i="25"/>
  <c r="R87" i="25"/>
  <c r="AI104" i="25"/>
  <c r="AH88" i="25"/>
  <c r="P72" i="25"/>
  <c r="W53" i="25"/>
  <c r="U53" i="25"/>
  <c r="AO87" i="25"/>
  <c r="AO72" i="25"/>
  <c r="AN87" i="25"/>
  <c r="AN73" i="25"/>
  <c r="AN62" i="25"/>
  <c r="AE205" i="25"/>
  <c r="AE96" i="25"/>
  <c r="AE87" i="25"/>
  <c r="AE59" i="25"/>
  <c r="AD97" i="25"/>
  <c r="AD87" i="25"/>
  <c r="AD72" i="25"/>
  <c r="AM95" i="25"/>
  <c r="AM64" i="25"/>
  <c r="AL62" i="25"/>
  <c r="AK89" i="25"/>
  <c r="AK73" i="25"/>
  <c r="AJ89" i="25"/>
  <c r="AJ72" i="25"/>
  <c r="AJ55" i="25"/>
  <c r="AC80" i="25"/>
  <c r="AC63" i="25"/>
  <c r="AB89" i="25"/>
  <c r="AB72" i="25"/>
  <c r="AB54" i="25"/>
  <c r="AA96" i="25"/>
  <c r="AA62" i="25"/>
  <c r="AA46" i="25"/>
  <c r="Z88" i="25"/>
  <c r="Z64" i="25"/>
  <c r="Z45" i="25"/>
  <c r="W87" i="25"/>
  <c r="W46" i="25"/>
  <c r="V95" i="25"/>
  <c r="U72" i="25"/>
  <c r="U45" i="25"/>
  <c r="U21" i="25"/>
  <c r="T89" i="25"/>
  <c r="T53" i="25"/>
  <c r="T15" i="25"/>
  <c r="S87" i="25"/>
  <c r="S29" i="25"/>
  <c r="R72" i="25"/>
  <c r="AI73" i="25"/>
  <c r="AI14" i="25"/>
  <c r="Q15" i="25"/>
  <c r="P46" i="25"/>
  <c r="N39" i="25"/>
  <c r="M15" i="25"/>
  <c r="K73" i="25"/>
  <c r="AL205" i="25"/>
  <c r="AL89" i="25"/>
  <c r="AL73" i="25"/>
  <c r="AL55" i="25"/>
  <c r="AK97" i="25"/>
  <c r="AK88" i="25"/>
  <c r="AK72" i="25"/>
  <c r="AK55" i="25"/>
  <c r="AJ88" i="25"/>
  <c r="AJ54" i="25"/>
  <c r="AC97" i="25"/>
  <c r="AC79" i="25"/>
  <c r="AC62" i="25"/>
  <c r="AB88" i="25"/>
  <c r="AB53" i="25"/>
  <c r="AA95" i="25"/>
  <c r="AA73" i="25"/>
  <c r="Z87" i="25"/>
  <c r="Z63" i="25"/>
  <c r="W103" i="25"/>
  <c r="W81" i="25"/>
  <c r="W64" i="25"/>
  <c r="W45" i="25"/>
  <c r="V89" i="25"/>
  <c r="V64" i="25"/>
  <c r="U96" i="25"/>
  <c r="U39" i="25"/>
  <c r="T81" i="25"/>
  <c r="S72" i="25"/>
  <c r="R205" i="25"/>
  <c r="R64" i="25"/>
  <c r="AI72" i="25"/>
  <c r="AH39" i="25"/>
  <c r="Q14" i="25"/>
  <c r="P21" i="25"/>
  <c r="N38" i="25"/>
  <c r="M81" i="25"/>
  <c r="M14" i="25"/>
  <c r="AO70" i="25"/>
  <c r="AE103" i="25"/>
  <c r="AE54" i="25"/>
  <c r="AD95" i="25"/>
  <c r="AD70" i="25"/>
  <c r="AM88" i="25"/>
  <c r="AM62" i="25"/>
  <c r="AL104" i="25"/>
  <c r="AL88" i="25"/>
  <c r="AL72" i="25"/>
  <c r="AL54" i="25"/>
  <c r="AK96" i="25"/>
  <c r="AK87" i="25"/>
  <c r="AJ87" i="25"/>
  <c r="AJ70" i="25"/>
  <c r="AJ53" i="25"/>
  <c r="AC96" i="25"/>
  <c r="AB87" i="25"/>
  <c r="AB70" i="25"/>
  <c r="AA72" i="25"/>
  <c r="AA56" i="25"/>
  <c r="Z205" i="25"/>
  <c r="Z80" i="25"/>
  <c r="W97" i="25"/>
  <c r="W80" i="25"/>
  <c r="W63" i="25"/>
  <c r="V88" i="25"/>
  <c r="U95" i="25"/>
  <c r="U63" i="25"/>
  <c r="T80" i="25"/>
  <c r="R103" i="25"/>
  <c r="M80" i="25"/>
  <c r="K14" i="25"/>
  <c r="AD102" i="25"/>
  <c r="AD36" i="25"/>
  <c r="AM52" i="25"/>
  <c r="AL94" i="25"/>
  <c r="AL52" i="25"/>
  <c r="AL36" i="25"/>
  <c r="AL28" i="25"/>
  <c r="AL20" i="25"/>
  <c r="AL12" i="25"/>
  <c r="AK12" i="25"/>
  <c r="AJ52" i="25"/>
  <c r="AB78" i="25"/>
  <c r="AH52" i="25"/>
  <c r="K36" i="25"/>
  <c r="AM36" i="25"/>
  <c r="AK102" i="25"/>
  <c r="AK52" i="25"/>
  <c r="AK36" i="25"/>
  <c r="AA28" i="25"/>
  <c r="U20" i="25"/>
  <c r="AE44" i="25"/>
  <c r="AD44" i="25"/>
  <c r="AD12" i="25"/>
  <c r="AM86" i="25"/>
  <c r="AJ94" i="25"/>
  <c r="W78" i="25"/>
  <c r="AM12" i="25"/>
  <c r="AL102" i="25"/>
  <c r="AJ93" i="25"/>
  <c r="AJ12" i="25"/>
  <c r="AC20" i="25"/>
  <c r="W75" i="25"/>
  <c r="V28" i="25"/>
  <c r="P36" i="25"/>
  <c r="AN59" i="25"/>
  <c r="AE52" i="25"/>
  <c r="AD76" i="25"/>
  <c r="AD20" i="25"/>
  <c r="AM59" i="25"/>
  <c r="AL61" i="25"/>
  <c r="AK61" i="25"/>
  <c r="AJ61" i="25"/>
  <c r="AJ33" i="25"/>
  <c r="AJ9" i="25"/>
  <c r="AC19" i="25"/>
  <c r="AB102" i="25"/>
  <c r="W28" i="25"/>
  <c r="V48" i="25"/>
  <c r="V25" i="25"/>
  <c r="T48" i="25"/>
  <c r="T16" i="25"/>
  <c r="Q94" i="25"/>
  <c r="P34" i="25"/>
  <c r="AO26" i="25"/>
  <c r="AN94" i="25"/>
  <c r="AN67" i="25"/>
  <c r="AD85" i="25"/>
  <c r="AM44" i="25"/>
  <c r="AM20" i="25"/>
  <c r="AL86" i="25"/>
  <c r="AL44" i="25"/>
  <c r="AJ102" i="25"/>
  <c r="AC58" i="25"/>
  <c r="AB99" i="25"/>
  <c r="AB49" i="25"/>
  <c r="AB33" i="25"/>
  <c r="AA49" i="25"/>
  <c r="AA17" i="25"/>
  <c r="V82" i="25"/>
  <c r="V44" i="25"/>
  <c r="V24" i="25"/>
  <c r="S94" i="25"/>
  <c r="R24" i="25"/>
  <c r="P33" i="25"/>
  <c r="AE94" i="25"/>
  <c r="AD84" i="25"/>
  <c r="AD28" i="25"/>
  <c r="AL85" i="25"/>
  <c r="AK84" i="25"/>
  <c r="AK28" i="25"/>
  <c r="AJ17" i="25"/>
  <c r="AA98" i="25"/>
  <c r="Z100" i="25"/>
  <c r="Z17" i="25"/>
  <c r="W82" i="25"/>
  <c r="U48" i="25"/>
  <c r="U11" i="25"/>
  <c r="Q71" i="25"/>
  <c r="AO100" i="25"/>
  <c r="AO50" i="25"/>
  <c r="AO18" i="25"/>
  <c r="AN92" i="25"/>
  <c r="AN10" i="25"/>
  <c r="AM101" i="25"/>
  <c r="AM60" i="25"/>
  <c r="AJ10" i="25"/>
  <c r="AC11" i="25"/>
  <c r="V102" i="25"/>
  <c r="AO102" i="25"/>
  <c r="W102" i="25"/>
  <c r="R102" i="25"/>
  <c r="AO94" i="25"/>
  <c r="U86" i="25"/>
  <c r="AD86" i="25"/>
  <c r="AN86" i="25"/>
  <c r="S86" i="25"/>
  <c r="AC86" i="25"/>
  <c r="AO86" i="25"/>
  <c r="AB86" i="25"/>
  <c r="K78" i="25"/>
  <c r="AD78" i="25"/>
  <c r="AN78" i="25"/>
  <c r="AH78" i="25"/>
  <c r="AO78" i="25"/>
  <c r="W69" i="25"/>
  <c r="AD69" i="25"/>
  <c r="AN69" i="25"/>
  <c r="AO69" i="25"/>
  <c r="AD61" i="25"/>
  <c r="AN61" i="25"/>
  <c r="U61" i="25"/>
  <c r="AO61" i="25"/>
  <c r="L52" i="25"/>
  <c r="W52" i="25"/>
  <c r="Z52" i="25"/>
  <c r="AC52" i="25"/>
  <c r="AN52" i="25"/>
  <c r="AO52" i="25"/>
  <c r="M44" i="25"/>
  <c r="AI44" i="25"/>
  <c r="AN44" i="25"/>
  <c r="AC44" i="25"/>
  <c r="AO44" i="25"/>
  <c r="AH44" i="25"/>
  <c r="T44" i="25"/>
  <c r="U44" i="25"/>
  <c r="AA44" i="25"/>
  <c r="Z44" i="25"/>
  <c r="M36" i="25"/>
  <c r="AE36" i="25"/>
  <c r="T36" i="25"/>
  <c r="AN36" i="25"/>
  <c r="AO36" i="25"/>
  <c r="S36" i="25"/>
  <c r="AB36" i="25"/>
  <c r="W36" i="25"/>
  <c r="M28" i="25"/>
  <c r="AE28" i="25"/>
  <c r="Z28" i="25"/>
  <c r="AN28" i="25"/>
  <c r="AO28" i="25"/>
  <c r="P28" i="25"/>
  <c r="Q28" i="25"/>
  <c r="R28" i="25"/>
  <c r="AB28" i="25"/>
  <c r="M20" i="25"/>
  <c r="V20" i="25"/>
  <c r="AA20" i="25"/>
  <c r="AE20" i="25"/>
  <c r="T20" i="25"/>
  <c r="AN20" i="25"/>
  <c r="AO20" i="25"/>
  <c r="W20" i="25"/>
  <c r="AH20" i="25"/>
  <c r="M12" i="25"/>
  <c r="Z12" i="25"/>
  <c r="AE12" i="25"/>
  <c r="AN12" i="25"/>
  <c r="AO12" i="25"/>
  <c r="AA12" i="25"/>
  <c r="R12" i="25"/>
  <c r="T12" i="25"/>
  <c r="V12" i="25"/>
  <c r="L101" i="25"/>
  <c r="AO101" i="25"/>
  <c r="AI93" i="25"/>
  <c r="AO93" i="25"/>
  <c r="P85" i="25"/>
  <c r="AC85" i="25"/>
  <c r="AO85" i="25"/>
  <c r="Q77" i="25"/>
  <c r="AH77" i="25"/>
  <c r="AA77" i="25"/>
  <c r="AO77" i="25"/>
  <c r="AC77" i="25"/>
  <c r="Q68" i="25"/>
  <c r="AB68" i="25"/>
  <c r="AO68" i="25"/>
  <c r="AL68" i="25"/>
  <c r="M60" i="25"/>
  <c r="AO60" i="25"/>
  <c r="AL60" i="25"/>
  <c r="M51" i="25"/>
  <c r="P51" i="25"/>
  <c r="AO51" i="25"/>
  <c r="R51" i="25"/>
  <c r="AK51" i="25"/>
  <c r="AC43" i="25"/>
  <c r="AO43" i="25"/>
  <c r="U43" i="25"/>
  <c r="Z43" i="25"/>
  <c r="M43" i="25"/>
  <c r="AK43" i="25"/>
  <c r="AN35" i="25"/>
  <c r="AO35" i="25"/>
  <c r="AB35" i="25"/>
  <c r="W35" i="25"/>
  <c r="V35" i="25"/>
  <c r="AA35" i="25"/>
  <c r="AC35" i="25"/>
  <c r="AN27" i="25"/>
  <c r="AO27" i="25"/>
  <c r="R27" i="25"/>
  <c r="AB27" i="25"/>
  <c r="AC27" i="25"/>
  <c r="P19" i="25"/>
  <c r="T19" i="25"/>
  <c r="AN19" i="25"/>
  <c r="AO19" i="25"/>
  <c r="AI19" i="25"/>
  <c r="AB19" i="25"/>
  <c r="AN11" i="25"/>
  <c r="AO11" i="25"/>
  <c r="S11" i="25"/>
  <c r="T11" i="25"/>
  <c r="T100" i="25"/>
  <c r="AJ100" i="25"/>
  <c r="AL100" i="25"/>
  <c r="AM100" i="25"/>
  <c r="L92" i="25"/>
  <c r="AJ92" i="25"/>
  <c r="AL92" i="25"/>
  <c r="AM92" i="25"/>
  <c r="P84" i="25"/>
  <c r="AC84" i="25"/>
  <c r="AO84" i="25"/>
  <c r="V84" i="25"/>
  <c r="AL84" i="25"/>
  <c r="V76" i="25"/>
  <c r="AO76" i="25"/>
  <c r="AC76" i="25"/>
  <c r="AL76" i="25"/>
  <c r="Q67" i="25"/>
  <c r="AB67" i="25"/>
  <c r="AO67" i="25"/>
  <c r="AL67" i="25"/>
  <c r="V67" i="25"/>
  <c r="AK67" i="25"/>
  <c r="AO59" i="25"/>
  <c r="T59" i="25"/>
  <c r="AL59" i="25"/>
  <c r="AB59" i="25"/>
  <c r="AK59" i="25"/>
  <c r="L50" i="25"/>
  <c r="R50" i="25"/>
  <c r="AA50" i="25"/>
  <c r="AK50" i="25"/>
  <c r="AH50" i="25"/>
  <c r="AL50" i="25"/>
  <c r="M50" i="25"/>
  <c r="M42" i="25"/>
  <c r="Z42" i="25"/>
  <c r="AA42" i="25"/>
  <c r="AK42" i="25"/>
  <c r="AL42" i="25"/>
  <c r="L34" i="25"/>
  <c r="T34" i="25"/>
  <c r="AB34" i="25"/>
  <c r="W34" i="25"/>
  <c r="V34" i="25"/>
  <c r="AC34" i="25"/>
  <c r="U34" i="25"/>
  <c r="AK34" i="25"/>
  <c r="T26" i="25"/>
  <c r="R26" i="25"/>
  <c r="AK26" i="25"/>
  <c r="L18" i="25"/>
  <c r="U18" i="25"/>
  <c r="AC18" i="25"/>
  <c r="AK18" i="25"/>
  <c r="AB10" i="25"/>
  <c r="AC10" i="25"/>
  <c r="AK10" i="25"/>
  <c r="AN68" i="25"/>
  <c r="AE19" i="25"/>
  <c r="AD101" i="25"/>
  <c r="AD93" i="25"/>
  <c r="AM85" i="25"/>
  <c r="AM76" i="25"/>
  <c r="AM35" i="25"/>
  <c r="AM27" i="25"/>
  <c r="AM19" i="25"/>
  <c r="AM11" i="25"/>
  <c r="AL93" i="25"/>
  <c r="AK100" i="25"/>
  <c r="AJ50" i="25"/>
  <c r="AC67" i="25"/>
  <c r="W11" i="25"/>
  <c r="AI43" i="25"/>
  <c r="AH51" i="25"/>
  <c r="P94" i="25"/>
  <c r="AM84" i="25"/>
  <c r="AM34" i="25"/>
  <c r="AM26" i="25"/>
  <c r="AM18" i="25"/>
  <c r="AM10" i="25"/>
  <c r="AK35" i="25"/>
  <c r="AJ101" i="25"/>
  <c r="AJ60" i="25"/>
  <c r="V27" i="25"/>
  <c r="R78" i="25"/>
  <c r="AI42" i="25"/>
  <c r="AK56" i="25"/>
  <c r="AJ56" i="25"/>
  <c r="AM56" i="25"/>
  <c r="AD56" i="25"/>
  <c r="AN85" i="25"/>
  <c r="AN76" i="25"/>
  <c r="AE35" i="25"/>
  <c r="AE26" i="25"/>
  <c r="AM43" i="25"/>
  <c r="AL101" i="25"/>
  <c r="AL69" i="25"/>
  <c r="AL43" i="25"/>
  <c r="AK60" i="25"/>
  <c r="AJ78" i="25"/>
  <c r="AJ68" i="25"/>
  <c r="AJ59" i="25"/>
  <c r="AB100" i="25"/>
  <c r="AB43" i="25"/>
  <c r="AA102" i="25"/>
  <c r="AA86" i="25"/>
  <c r="AA27" i="25"/>
  <c r="Z51" i="25"/>
  <c r="U36" i="25"/>
  <c r="U19" i="25"/>
  <c r="AI84" i="25"/>
  <c r="Q36" i="25"/>
  <c r="N12" i="25"/>
  <c r="AO92" i="25"/>
  <c r="AO42" i="25"/>
  <c r="AO10" i="25"/>
  <c r="AN84" i="25"/>
  <c r="AN34" i="25"/>
  <c r="AE34" i="25"/>
  <c r="AD60" i="25"/>
  <c r="AD51" i="25"/>
  <c r="AD43" i="25"/>
  <c r="AD35" i="25"/>
  <c r="AD27" i="25"/>
  <c r="AD19" i="25"/>
  <c r="AD11" i="25"/>
  <c r="AM93" i="25"/>
  <c r="AM51" i="25"/>
  <c r="AM42" i="25"/>
  <c r="AL78" i="25"/>
  <c r="AK78" i="25"/>
  <c r="AK69" i="25"/>
  <c r="AK11" i="25"/>
  <c r="AJ86" i="25"/>
  <c r="AJ77" i="25"/>
  <c r="AJ67" i="25"/>
  <c r="AJ36" i="25"/>
  <c r="AJ28" i="25"/>
  <c r="AJ20" i="25"/>
  <c r="AC94" i="25"/>
  <c r="AC51" i="25"/>
  <c r="AB51" i="25"/>
  <c r="AB42" i="25"/>
  <c r="AA100" i="25"/>
  <c r="U35" i="25"/>
  <c r="T28" i="25"/>
  <c r="N11" i="25"/>
  <c r="AN101" i="25"/>
  <c r="AN93" i="25"/>
  <c r="AE51" i="25"/>
  <c r="AE43" i="25"/>
  <c r="AD68" i="25"/>
  <c r="AD59" i="25"/>
  <c r="AD50" i="25"/>
  <c r="AD42" i="25"/>
  <c r="AD34" i="25"/>
  <c r="AD26" i="25"/>
  <c r="AD18" i="25"/>
  <c r="AD10" i="25"/>
  <c r="AM102" i="25"/>
  <c r="AM61" i="25"/>
  <c r="AM50" i="25"/>
  <c r="AL77" i="25"/>
  <c r="AL51" i="25"/>
  <c r="AK86" i="25"/>
  <c r="AK77" i="25"/>
  <c r="AK68" i="25"/>
  <c r="AK44" i="25"/>
  <c r="AK20" i="25"/>
  <c r="AJ85" i="25"/>
  <c r="AJ76" i="25"/>
  <c r="AJ35" i="25"/>
  <c r="AJ27" i="25"/>
  <c r="AJ19" i="25"/>
  <c r="AJ11" i="25"/>
  <c r="AC102" i="25"/>
  <c r="AC93" i="25"/>
  <c r="AC36" i="25"/>
  <c r="AC12" i="25"/>
  <c r="AB50" i="25"/>
  <c r="AB12" i="25"/>
  <c r="AA36" i="25"/>
  <c r="V36" i="25"/>
  <c r="S59" i="25"/>
  <c r="AH26" i="25"/>
  <c r="AE66" i="25"/>
  <c r="AE58" i="25"/>
  <c r="AM83" i="25"/>
  <c r="AM75" i="25"/>
  <c r="AM66" i="25"/>
  <c r="AM58" i="25"/>
  <c r="AM49" i="25"/>
  <c r="AM41" i="25"/>
  <c r="AK99" i="25"/>
  <c r="AK91" i="25"/>
  <c r="AK83" i="25"/>
  <c r="AK75" i="25"/>
  <c r="AJ83" i="25"/>
  <c r="AJ75" i="25"/>
  <c r="AJ66" i="25"/>
  <c r="AJ58" i="25"/>
  <c r="AJ49" i="25"/>
  <c r="AJ41" i="25"/>
  <c r="AC66" i="25"/>
  <c r="AA99" i="25"/>
  <c r="Z99" i="25"/>
  <c r="N25" i="25"/>
  <c r="N9" i="25"/>
  <c r="AM99" i="25"/>
  <c r="AM91" i="25"/>
  <c r="AL99" i="25"/>
  <c r="AL91" i="25"/>
  <c r="AL83" i="25"/>
  <c r="AL75" i="25"/>
  <c r="AL49" i="25"/>
  <c r="AL41" i="25"/>
  <c r="AK66" i="25"/>
  <c r="AK58" i="25"/>
  <c r="AK33" i="25"/>
  <c r="AK25" i="25"/>
  <c r="AK17" i="25"/>
  <c r="AK9" i="25"/>
  <c r="AJ99" i="25"/>
  <c r="AJ91" i="25"/>
  <c r="AC25" i="25"/>
  <c r="AC17" i="25"/>
  <c r="AC9" i="25"/>
  <c r="AB58" i="25"/>
  <c r="AB17" i="25"/>
  <c r="AB9" i="25"/>
  <c r="AA66" i="25"/>
  <c r="AA33" i="25"/>
  <c r="V83" i="25"/>
  <c r="V66" i="25"/>
  <c r="V9" i="25"/>
  <c r="P66" i="25"/>
  <c r="AL66" i="25"/>
  <c r="AL58" i="25"/>
  <c r="AK49" i="25"/>
  <c r="AK41" i="25"/>
  <c r="AC75" i="25"/>
  <c r="AC33" i="25"/>
  <c r="AB25" i="25"/>
  <c r="AA9" i="25"/>
  <c r="U83" i="25"/>
  <c r="T91" i="25"/>
  <c r="AB91" i="25"/>
  <c r="AA41" i="25"/>
  <c r="W66" i="25"/>
  <c r="T58" i="25"/>
  <c r="S9" i="25"/>
  <c r="U65" i="25"/>
  <c r="P65" i="25"/>
  <c r="Z82" i="25"/>
  <c r="R48" i="25"/>
  <c r="Q59" i="25"/>
  <c r="AC99" i="25"/>
  <c r="AC91" i="25"/>
  <c r="AB76" i="25"/>
  <c r="AB66" i="25"/>
  <c r="Z50" i="25"/>
  <c r="Z41" i="25"/>
  <c r="U92" i="25"/>
  <c r="U56" i="25"/>
  <c r="T78" i="25"/>
  <c r="S77" i="25"/>
  <c r="S51" i="25"/>
  <c r="S28" i="25"/>
  <c r="R92" i="25"/>
  <c r="R68" i="25"/>
  <c r="R44" i="25"/>
  <c r="AH101" i="25"/>
  <c r="Q92" i="25"/>
  <c r="Q49" i="25"/>
  <c r="Q26" i="25"/>
  <c r="P50" i="25"/>
  <c r="P25" i="25"/>
  <c r="N20" i="25"/>
  <c r="M94" i="25"/>
  <c r="AA61" i="25"/>
  <c r="AA52" i="25"/>
  <c r="Z94" i="25"/>
  <c r="Z49" i="25"/>
  <c r="W61" i="25"/>
  <c r="V51" i="25"/>
  <c r="U42" i="25"/>
  <c r="T102" i="25"/>
  <c r="T77" i="25"/>
  <c r="S76" i="25"/>
  <c r="S44" i="25"/>
  <c r="S27" i="25"/>
  <c r="R91" i="25"/>
  <c r="R67" i="25"/>
  <c r="AI102" i="25"/>
  <c r="AI69" i="25"/>
  <c r="AI26" i="25"/>
  <c r="Q91" i="25"/>
  <c r="Q20" i="25"/>
  <c r="P86" i="25"/>
  <c r="P49" i="25"/>
  <c r="AL56" i="25"/>
  <c r="AC78" i="25"/>
  <c r="AC68" i="25"/>
  <c r="AC59" i="25"/>
  <c r="AC50" i="25"/>
  <c r="AC42" i="25"/>
  <c r="AB94" i="25"/>
  <c r="AB84" i="25"/>
  <c r="AB52" i="25"/>
  <c r="AB44" i="25"/>
  <c r="AA69" i="25"/>
  <c r="AA59" i="25"/>
  <c r="AA51" i="25"/>
  <c r="AA43" i="25"/>
  <c r="AA34" i="25"/>
  <c r="AA25" i="25"/>
  <c r="Z102" i="25"/>
  <c r="Z92" i="25"/>
  <c r="Z75" i="25"/>
  <c r="Z59" i="25"/>
  <c r="W59" i="25"/>
  <c r="W44" i="25"/>
  <c r="W12" i="25"/>
  <c r="V92" i="25"/>
  <c r="V50" i="25"/>
  <c r="U66" i="25"/>
  <c r="T99" i="25"/>
  <c r="T52" i="25"/>
  <c r="S102" i="25"/>
  <c r="S75" i="25"/>
  <c r="S41" i="25"/>
  <c r="AI101" i="25"/>
  <c r="AH92" i="25"/>
  <c r="AH61" i="25"/>
  <c r="Q89" i="25"/>
  <c r="Q44" i="25"/>
  <c r="Q17" i="25"/>
  <c r="M19" i="25"/>
  <c r="AB92" i="25"/>
  <c r="AB83" i="25"/>
  <c r="AA94" i="25"/>
  <c r="AA78" i="25"/>
  <c r="AA67" i="25"/>
  <c r="AA58" i="25"/>
  <c r="Z101" i="25"/>
  <c r="Z91" i="25"/>
  <c r="W94" i="25"/>
  <c r="W67" i="25"/>
  <c r="U51" i="25"/>
  <c r="U28" i="25"/>
  <c r="R36" i="25"/>
  <c r="AI49" i="25"/>
  <c r="AH58" i="25"/>
  <c r="AH34" i="25"/>
  <c r="AH12" i="25"/>
  <c r="Q43" i="25"/>
  <c r="P44" i="25"/>
  <c r="M85" i="25"/>
  <c r="M84" i="25"/>
  <c r="AH102" i="25"/>
  <c r="Q102" i="25"/>
  <c r="P102" i="25"/>
  <c r="K94" i="25"/>
  <c r="AB56" i="25"/>
  <c r="AA101" i="25"/>
  <c r="AA91" i="25"/>
  <c r="Z34" i="25"/>
  <c r="W49" i="25"/>
  <c r="V56" i="25"/>
  <c r="U84" i="25"/>
  <c r="T49" i="25"/>
  <c r="T35" i="25"/>
  <c r="T25" i="25"/>
  <c r="S65" i="25"/>
  <c r="S42" i="25"/>
  <c r="R58" i="25"/>
  <c r="R17" i="25"/>
  <c r="AI50" i="25"/>
  <c r="AI27" i="25"/>
  <c r="AH59" i="25"/>
  <c r="Q50" i="25"/>
  <c r="Q9" i="25"/>
  <c r="P75" i="25"/>
  <c r="P56" i="25"/>
  <c r="P35" i="25"/>
  <c r="M91" i="25"/>
  <c r="M59" i="25"/>
  <c r="K41" i="25"/>
  <c r="AB101" i="25"/>
  <c r="AA85" i="25"/>
  <c r="Z58" i="25"/>
  <c r="W43" i="25"/>
  <c r="W19" i="25"/>
  <c r="W10" i="25"/>
  <c r="V90" i="25"/>
  <c r="V43" i="25"/>
  <c r="V33" i="25"/>
  <c r="U77" i="25"/>
  <c r="U50" i="25"/>
  <c r="U17" i="25"/>
  <c r="T84" i="25"/>
  <c r="T43" i="25"/>
  <c r="T18" i="25"/>
  <c r="T10" i="25"/>
  <c r="S50" i="25"/>
  <c r="S34" i="25"/>
  <c r="S19" i="25"/>
  <c r="R9" i="25"/>
  <c r="AI83" i="25"/>
  <c r="AI59" i="25"/>
  <c r="AI34" i="25"/>
  <c r="AH91" i="25"/>
  <c r="AH67" i="25"/>
  <c r="AH25" i="25"/>
  <c r="Q76" i="25"/>
  <c r="Q58" i="25"/>
  <c r="M9" i="25"/>
  <c r="K59" i="25"/>
  <c r="AA83" i="25"/>
  <c r="Z83" i="25"/>
  <c r="Z67" i="25"/>
  <c r="Z56" i="25"/>
  <c r="Z27" i="25"/>
  <c r="W99" i="25"/>
  <c r="W51" i="25"/>
  <c r="W42" i="25"/>
  <c r="W27" i="25"/>
  <c r="W18" i="25"/>
  <c r="V60" i="25"/>
  <c r="V42" i="25"/>
  <c r="U75" i="25"/>
  <c r="U59" i="25"/>
  <c r="U49" i="25"/>
  <c r="T82" i="25"/>
  <c r="T67" i="25"/>
  <c r="T51" i="25"/>
  <c r="T42" i="25"/>
  <c r="T27" i="25"/>
  <c r="T17" i="25"/>
  <c r="T9" i="25"/>
  <c r="S91" i="25"/>
  <c r="S67" i="25"/>
  <c r="S17" i="25"/>
  <c r="AI82" i="25"/>
  <c r="AI56" i="25"/>
  <c r="AI9" i="25"/>
  <c r="AH65" i="25"/>
  <c r="AH43" i="25"/>
  <c r="Q75" i="25"/>
  <c r="Q56" i="25"/>
  <c r="P59" i="25"/>
  <c r="P43" i="25"/>
  <c r="M101" i="25"/>
  <c r="M71" i="25"/>
  <c r="M35" i="25"/>
  <c r="AA92" i="25"/>
  <c r="Z66" i="25"/>
  <c r="W50" i="25"/>
  <c r="W41" i="25"/>
  <c r="W26" i="25"/>
  <c r="V74" i="25"/>
  <c r="V59" i="25"/>
  <c r="V41" i="25"/>
  <c r="U58" i="25"/>
  <c r="U27" i="25"/>
  <c r="T101" i="25"/>
  <c r="T65" i="25"/>
  <c r="T50" i="25"/>
  <c r="S66" i="25"/>
  <c r="S43" i="25"/>
  <c r="R59" i="25"/>
  <c r="R18" i="25"/>
  <c r="AI51" i="25"/>
  <c r="AH42" i="25"/>
  <c r="Q74" i="25"/>
  <c r="Q51" i="25"/>
  <c r="Q35" i="25"/>
  <c r="Q10" i="25"/>
  <c r="P58" i="25"/>
  <c r="M34" i="25"/>
  <c r="K42" i="25"/>
  <c r="P97" i="25"/>
  <c r="P73" i="25"/>
  <c r="AC89" i="25"/>
  <c r="AC81" i="25"/>
  <c r="AB82" i="25"/>
  <c r="AB73" i="25"/>
  <c r="AB64" i="25"/>
  <c r="AA82" i="25"/>
  <c r="Z98" i="25"/>
  <c r="Z73" i="25"/>
  <c r="Z35" i="25"/>
  <c r="Z24" i="25"/>
  <c r="W205" i="25"/>
  <c r="W58" i="25"/>
  <c r="W48" i="25"/>
  <c r="W17" i="25"/>
  <c r="W9" i="25"/>
  <c r="V81" i="25"/>
  <c r="V71" i="25"/>
  <c r="V58" i="25"/>
  <c r="V32" i="25"/>
  <c r="V23" i="25"/>
  <c r="U97" i="25"/>
  <c r="U85" i="25"/>
  <c r="U41" i="25"/>
  <c r="U10" i="25"/>
  <c r="T98" i="25"/>
  <c r="T64" i="25"/>
  <c r="T41" i="25"/>
  <c r="S96" i="25"/>
  <c r="S16" i="25"/>
  <c r="R89" i="25"/>
  <c r="R71" i="25"/>
  <c r="R20" i="25"/>
  <c r="AI89" i="25"/>
  <c r="AI71" i="25"/>
  <c r="AI12" i="25"/>
  <c r="AH55" i="25"/>
  <c r="AH41" i="25"/>
  <c r="AH23" i="25"/>
  <c r="AH9" i="25"/>
  <c r="Q93" i="25"/>
  <c r="P96" i="25"/>
  <c r="P20" i="25"/>
  <c r="N23" i="25"/>
  <c r="M89" i="25"/>
  <c r="M64" i="25"/>
  <c r="K49" i="25"/>
  <c r="K9" i="25"/>
  <c r="K97" i="25"/>
  <c r="AB205" i="25"/>
  <c r="AB96" i="25"/>
  <c r="AB32" i="25"/>
  <c r="AA205" i="25"/>
  <c r="AA97" i="25"/>
  <c r="AA24" i="25"/>
  <c r="Z81" i="25"/>
  <c r="Z48" i="25"/>
  <c r="Z40" i="25"/>
  <c r="Z20" i="25"/>
  <c r="Z9" i="25"/>
  <c r="W98" i="25"/>
  <c r="W31" i="25"/>
  <c r="V75" i="25"/>
  <c r="V65" i="25"/>
  <c r="V49" i="25"/>
  <c r="V17" i="25"/>
  <c r="U89" i="25"/>
  <c r="U64" i="25"/>
  <c r="U55" i="25"/>
  <c r="U23" i="25"/>
  <c r="T85" i="25"/>
  <c r="T33" i="25"/>
  <c r="T24" i="25"/>
  <c r="S89" i="25"/>
  <c r="S49" i="25"/>
  <c r="S12" i="25"/>
  <c r="R96" i="25"/>
  <c r="R43" i="25"/>
  <c r="AI81" i="25"/>
  <c r="AI20" i="25"/>
  <c r="AH104" i="25"/>
  <c r="AH81" i="25"/>
  <c r="AH64" i="25"/>
  <c r="AH49" i="25"/>
  <c r="Q104" i="25"/>
  <c r="Q66" i="25"/>
  <c r="Q27" i="25"/>
  <c r="P64" i="25"/>
  <c r="N33" i="25"/>
  <c r="M97" i="25"/>
  <c r="M27" i="25"/>
  <c r="K71" i="25"/>
  <c r="K25" i="25"/>
  <c r="L22" i="25"/>
  <c r="S48" i="25"/>
  <c r="S20" i="25"/>
  <c r="R41" i="25"/>
  <c r="R25" i="25"/>
  <c r="AI58" i="25"/>
  <c r="AI41" i="25"/>
  <c r="AH27" i="25"/>
  <c r="Q64" i="25"/>
  <c r="P27" i="25"/>
  <c r="P10" i="25"/>
  <c r="M96" i="25"/>
  <c r="M73" i="25"/>
  <c r="M23" i="25"/>
  <c r="L94" i="25"/>
  <c r="Q96" i="25"/>
  <c r="N27" i="25"/>
  <c r="M49" i="25"/>
  <c r="K58" i="25"/>
  <c r="K20" i="25"/>
  <c r="M102" i="25"/>
  <c r="K95" i="25"/>
  <c r="L59" i="25"/>
  <c r="K50" i="25"/>
  <c r="AO104" i="25"/>
  <c r="Z104" i="25"/>
  <c r="AB104" i="25"/>
  <c r="V104" i="25"/>
  <c r="R104" i="25"/>
  <c r="K89" i="25"/>
  <c r="L78" i="25"/>
  <c r="K75" i="25"/>
  <c r="K44" i="25"/>
  <c r="L67" i="25"/>
  <c r="L44" i="25"/>
  <c r="L28" i="25"/>
  <c r="AJ104" i="25"/>
  <c r="AC104" i="25"/>
  <c r="P104" i="25"/>
  <c r="L33" i="25"/>
  <c r="U33" i="25"/>
  <c r="M33" i="25"/>
  <c r="AH33" i="25"/>
  <c r="S33" i="25"/>
  <c r="R33" i="25"/>
  <c r="W33" i="25"/>
  <c r="Q33" i="25"/>
  <c r="AI33" i="25"/>
  <c r="Z33" i="25"/>
  <c r="M26" i="25"/>
  <c r="Z26" i="25"/>
  <c r="S26" i="25"/>
  <c r="U26" i="25"/>
  <c r="P26" i="25"/>
  <c r="V26" i="25"/>
  <c r="AA26" i="25"/>
  <c r="AB26" i="25"/>
  <c r="AC26" i="25"/>
  <c r="N19" i="25"/>
  <c r="Q19" i="25"/>
  <c r="V19" i="25"/>
  <c r="AA19" i="25"/>
  <c r="Z19" i="25"/>
  <c r="AH19" i="25"/>
  <c r="R19" i="25"/>
  <c r="K100" i="25"/>
  <c r="AI100" i="25"/>
  <c r="AH100" i="25"/>
  <c r="L100" i="25"/>
  <c r="W100" i="25"/>
  <c r="L93" i="25"/>
  <c r="M93" i="25"/>
  <c r="S93" i="25"/>
  <c r="T93" i="25"/>
  <c r="W93" i="25"/>
  <c r="P93" i="25"/>
  <c r="Z93" i="25"/>
  <c r="AA93" i="25"/>
  <c r="AB93" i="25"/>
  <c r="L86" i="25"/>
  <c r="V86" i="25"/>
  <c r="K86" i="25"/>
  <c r="R86" i="25"/>
  <c r="Z86" i="25"/>
  <c r="Q86" i="25"/>
  <c r="V70" i="25"/>
  <c r="T70" i="25"/>
  <c r="U70" i="25"/>
  <c r="Q70" i="25"/>
  <c r="L63" i="25"/>
  <c r="M63" i="25"/>
  <c r="K63" i="25"/>
  <c r="Q63" i="25"/>
  <c r="AI63" i="25"/>
  <c r="V63" i="25"/>
  <c r="P55" i="25"/>
  <c r="V55" i="25"/>
  <c r="S55" i="25"/>
  <c r="T55" i="25"/>
  <c r="R47" i="25"/>
  <c r="S47" i="25"/>
  <c r="V47" i="25"/>
  <c r="Q47" i="25"/>
  <c r="T47" i="25"/>
  <c r="S32" i="25"/>
  <c r="R32" i="25"/>
  <c r="W32" i="25"/>
  <c r="T32" i="25"/>
  <c r="L99" i="25"/>
  <c r="AH99" i="25"/>
  <c r="R99" i="25"/>
  <c r="AI99" i="25"/>
  <c r="L85" i="25"/>
  <c r="K85" i="25"/>
  <c r="R85" i="25"/>
  <c r="Z85" i="25"/>
  <c r="Q85" i="25"/>
  <c r="AH85" i="25"/>
  <c r="S85" i="25"/>
  <c r="W85" i="25"/>
  <c r="AI85" i="25"/>
  <c r="V85" i="25"/>
  <c r="AB85" i="25"/>
  <c r="V78" i="25"/>
  <c r="P78" i="25"/>
  <c r="AI78" i="25"/>
  <c r="Z78" i="25"/>
  <c r="M78" i="25"/>
  <c r="S78" i="25"/>
  <c r="U78" i="25"/>
  <c r="T69" i="25"/>
  <c r="AH69" i="25"/>
  <c r="S69" i="25"/>
  <c r="U69" i="25"/>
  <c r="Z69" i="25"/>
  <c r="K69" i="25"/>
  <c r="M69" i="25"/>
  <c r="P69" i="25"/>
  <c r="R69" i="25"/>
  <c r="V69" i="25"/>
  <c r="AB69" i="25"/>
  <c r="AC69" i="25"/>
  <c r="Q62" i="25"/>
  <c r="AI62" i="25"/>
  <c r="V62" i="25"/>
  <c r="L54" i="25"/>
  <c r="P54" i="25"/>
  <c r="V54" i="25"/>
  <c r="AI54" i="25"/>
  <c r="L46" i="25"/>
  <c r="V46" i="25"/>
  <c r="T39" i="25"/>
  <c r="W39" i="25"/>
  <c r="Q98" i="25"/>
  <c r="V98" i="25"/>
  <c r="U98" i="25"/>
  <c r="K92" i="25"/>
  <c r="P92" i="25"/>
  <c r="AI92" i="25"/>
  <c r="M92" i="25"/>
  <c r="S92" i="25"/>
  <c r="T92" i="25"/>
  <c r="W92" i="25"/>
  <c r="K84" i="25"/>
  <c r="Q84" i="25"/>
  <c r="AH84" i="25"/>
  <c r="S84" i="25"/>
  <c r="W84" i="25"/>
  <c r="R84" i="25"/>
  <c r="Z84" i="25"/>
  <c r="AA84" i="25"/>
  <c r="L77" i="25"/>
  <c r="P77" i="25"/>
  <c r="AI77" i="25"/>
  <c r="Z77" i="25"/>
  <c r="R77" i="25"/>
  <c r="W77" i="25"/>
  <c r="V77" i="25"/>
  <c r="AB77" i="25"/>
  <c r="AH68" i="25"/>
  <c r="S68" i="25"/>
  <c r="Z68" i="25"/>
  <c r="AA68" i="25"/>
  <c r="W68" i="25"/>
  <c r="T63" i="25"/>
  <c r="S63" i="25"/>
  <c r="N26" i="25"/>
  <c r="K33" i="25"/>
  <c r="L205" i="25"/>
  <c r="K205" i="25"/>
  <c r="S205" i="25"/>
  <c r="M205" i="25"/>
  <c r="P205" i="25"/>
  <c r="V205" i="25"/>
  <c r="L97" i="25"/>
  <c r="AH97" i="25"/>
  <c r="Q97" i="25"/>
  <c r="R97" i="25"/>
  <c r="V97" i="25"/>
  <c r="T97" i="25"/>
  <c r="L91" i="25"/>
  <c r="AI91" i="25"/>
  <c r="U91" i="25"/>
  <c r="P91" i="25"/>
  <c r="L83" i="25"/>
  <c r="AH83" i="25"/>
  <c r="S83" i="25"/>
  <c r="W83" i="25"/>
  <c r="M83" i="25"/>
  <c r="P83" i="25"/>
  <c r="T83" i="25"/>
  <c r="K83" i="25"/>
  <c r="Q83" i="25"/>
  <c r="K76" i="25"/>
  <c r="W76" i="25"/>
  <c r="P76" i="25"/>
  <c r="Z76" i="25"/>
  <c r="AA76" i="25"/>
  <c r="Z60" i="25"/>
  <c r="AA60" i="25"/>
  <c r="AH60" i="25"/>
  <c r="R60" i="25"/>
  <c r="U60" i="25"/>
  <c r="W60" i="25"/>
  <c r="Q60" i="25"/>
  <c r="U47" i="25"/>
  <c r="R55" i="25"/>
  <c r="Q69" i="25"/>
  <c r="Q55" i="25"/>
  <c r="M77" i="25"/>
  <c r="S56" i="25"/>
  <c r="T56" i="25"/>
  <c r="AH56" i="25"/>
  <c r="R56" i="25"/>
  <c r="W56" i="25"/>
  <c r="K91" i="25"/>
  <c r="K26" i="25"/>
  <c r="K104" i="25"/>
  <c r="T104" i="25"/>
  <c r="U104" i="25"/>
  <c r="W104" i="25"/>
  <c r="S104" i="25"/>
  <c r="V100" i="25"/>
  <c r="AH63" i="25"/>
  <c r="Q78" i="25"/>
  <c r="AC61" i="25"/>
  <c r="AB61" i="25"/>
  <c r="AB18" i="25"/>
  <c r="AA18" i="25"/>
  <c r="AA10" i="25"/>
  <c r="Z25" i="25"/>
  <c r="W30" i="25"/>
  <c r="V61" i="25"/>
  <c r="V52" i="25"/>
  <c r="V18" i="25"/>
  <c r="V10" i="25"/>
  <c r="T38" i="25"/>
  <c r="S31" i="25"/>
  <c r="S23" i="25"/>
  <c r="R30" i="25"/>
  <c r="R10" i="25"/>
  <c r="AI61" i="25"/>
  <c r="AH30" i="25"/>
  <c r="Q18" i="25"/>
  <c r="P38" i="25"/>
  <c r="M61" i="25"/>
  <c r="M25" i="25"/>
  <c r="M10" i="25"/>
  <c r="K102" i="25"/>
  <c r="K38" i="25"/>
  <c r="K10" i="25"/>
  <c r="L38" i="25"/>
  <c r="W25" i="25"/>
  <c r="U52" i="25"/>
  <c r="S18" i="25"/>
  <c r="S10" i="25"/>
  <c r="AI25" i="25"/>
  <c r="AI11" i="25"/>
  <c r="AH11" i="25"/>
  <c r="Q38" i="25"/>
  <c r="Q25" i="25"/>
  <c r="P45" i="25"/>
  <c r="P31" i="25"/>
  <c r="P18" i="25"/>
  <c r="N31" i="25"/>
  <c r="N10" i="25"/>
  <c r="M53" i="25"/>
  <c r="Z61" i="25"/>
  <c r="Z11" i="25"/>
  <c r="U25" i="25"/>
  <c r="T23" i="25"/>
  <c r="S25" i="25"/>
  <c r="AI52" i="25"/>
  <c r="AI38" i="25"/>
  <c r="AI23" i="25"/>
  <c r="AI10" i="25"/>
  <c r="AH10" i="25"/>
  <c r="P17" i="25"/>
  <c r="N30" i="25"/>
  <c r="M52" i="25"/>
  <c r="AA11" i="25"/>
  <c r="Z18" i="25"/>
  <c r="V53" i="25"/>
  <c r="V45" i="25"/>
  <c r="V11" i="25"/>
  <c r="R11" i="25"/>
  <c r="AH31" i="25"/>
  <c r="P53" i="25"/>
  <c r="M11" i="25"/>
  <c r="K61" i="25"/>
  <c r="L10" i="25"/>
  <c r="V94" i="25"/>
  <c r="U94" i="25"/>
  <c r="U68" i="25"/>
  <c r="T88" i="25"/>
  <c r="T61" i="25"/>
  <c r="S101" i="25"/>
  <c r="S73" i="25"/>
  <c r="S54" i="25"/>
  <c r="S46" i="25"/>
  <c r="R94" i="25"/>
  <c r="R76" i="25"/>
  <c r="R66" i="25"/>
  <c r="R46" i="25"/>
  <c r="R35" i="25"/>
  <c r="AI88" i="25"/>
  <c r="AI60" i="25"/>
  <c r="AI39" i="25"/>
  <c r="AI28" i="25"/>
  <c r="AI18" i="25"/>
  <c r="AH86" i="25"/>
  <c r="AH76" i="25"/>
  <c r="AH66" i="25"/>
  <c r="AH47" i="25"/>
  <c r="AH29" i="25"/>
  <c r="Q101" i="25"/>
  <c r="Q82" i="25"/>
  <c r="Q73" i="25"/>
  <c r="Q34" i="25"/>
  <c r="Q23" i="25"/>
  <c r="Q12" i="25"/>
  <c r="P81" i="25"/>
  <c r="P61" i="25"/>
  <c r="P52" i="25"/>
  <c r="P23" i="25"/>
  <c r="N28" i="25"/>
  <c r="M100" i="25"/>
  <c r="M68" i="25"/>
  <c r="M46" i="25"/>
  <c r="M18" i="25"/>
  <c r="K101" i="25"/>
  <c r="K34" i="25"/>
  <c r="K18" i="25"/>
  <c r="W86" i="25"/>
  <c r="V101" i="25"/>
  <c r="V93" i="25"/>
  <c r="U101" i="25"/>
  <c r="U93" i="25"/>
  <c r="U76" i="25"/>
  <c r="U67" i="25"/>
  <c r="T86" i="25"/>
  <c r="T68" i="25"/>
  <c r="T60" i="25"/>
  <c r="S100" i="25"/>
  <c r="S81" i="25"/>
  <c r="S53" i="25"/>
  <c r="S45" i="25"/>
  <c r="S35" i="25"/>
  <c r="R93" i="25"/>
  <c r="R75" i="25"/>
  <c r="R54" i="25"/>
  <c r="R34" i="25"/>
  <c r="AI86" i="25"/>
  <c r="AI68" i="25"/>
  <c r="AI17" i="25"/>
  <c r="AH75" i="25"/>
  <c r="AH46" i="25"/>
  <c r="AH28" i="25"/>
  <c r="Q100" i="25"/>
  <c r="Q81" i="25"/>
  <c r="Q54" i="25"/>
  <c r="Q22" i="25"/>
  <c r="Q11" i="25"/>
  <c r="P101" i="25"/>
  <c r="P80" i="25"/>
  <c r="P60" i="25"/>
  <c r="P42" i="25"/>
  <c r="P22" i="25"/>
  <c r="N36" i="25"/>
  <c r="N18" i="25"/>
  <c r="M99" i="25"/>
  <c r="M88" i="25"/>
  <c r="M67" i="25"/>
  <c r="M56" i="25"/>
  <c r="M45" i="25"/>
  <c r="M30" i="25"/>
  <c r="M17" i="25"/>
  <c r="K99" i="25"/>
  <c r="K67" i="25"/>
  <c r="K17" i="25"/>
  <c r="L84" i="25"/>
  <c r="L26" i="25"/>
  <c r="L20" i="25"/>
  <c r="L14" i="25"/>
  <c r="U100" i="25"/>
  <c r="T205" i="25"/>
  <c r="T76" i="25"/>
  <c r="S99" i="25"/>
  <c r="S80" i="25"/>
  <c r="S61" i="25"/>
  <c r="S52" i="25"/>
  <c r="R101" i="25"/>
  <c r="R73" i="25"/>
  <c r="R52" i="25"/>
  <c r="AI205" i="25"/>
  <c r="AI76" i="25"/>
  <c r="AI67" i="25"/>
  <c r="AI47" i="25"/>
  <c r="AI36" i="25"/>
  <c r="AH205" i="25"/>
  <c r="AH94" i="25"/>
  <c r="AH73" i="25"/>
  <c r="AH54" i="25"/>
  <c r="AH45" i="25"/>
  <c r="AH36" i="25"/>
  <c r="AH18" i="25"/>
  <c r="Q99" i="25"/>
  <c r="Q80" i="25"/>
  <c r="Q52" i="25"/>
  <c r="Q42" i="25"/>
  <c r="P100" i="25"/>
  <c r="P68" i="25"/>
  <c r="P41" i="25"/>
  <c r="P30" i="25"/>
  <c r="P12" i="25"/>
  <c r="N35" i="25"/>
  <c r="N17" i="25"/>
  <c r="M86" i="25"/>
  <c r="M76" i="25"/>
  <c r="M66" i="25"/>
  <c r="M29" i="25"/>
  <c r="K81" i="25"/>
  <c r="K66" i="25"/>
  <c r="K46" i="25"/>
  <c r="K30" i="25"/>
  <c r="L102" i="25"/>
  <c r="L69" i="25"/>
  <c r="W101" i="25"/>
  <c r="V99" i="25"/>
  <c r="U99" i="25"/>
  <c r="U73" i="25"/>
  <c r="T94" i="25"/>
  <c r="T75" i="25"/>
  <c r="T66" i="25"/>
  <c r="S88" i="25"/>
  <c r="S79" i="25"/>
  <c r="S60" i="25"/>
  <c r="R100" i="25"/>
  <c r="R81" i="25"/>
  <c r="R61" i="25"/>
  <c r="R42" i="25"/>
  <c r="AI94" i="25"/>
  <c r="AI75" i="25"/>
  <c r="AI66" i="25"/>
  <c r="AI46" i="25"/>
  <c r="AI35" i="25"/>
  <c r="AH93" i="25"/>
  <c r="AH53" i="25"/>
  <c r="AH35" i="25"/>
  <c r="AH17" i="25"/>
  <c r="Q88" i="25"/>
  <c r="Q61" i="25"/>
  <c r="Q41" i="25"/>
  <c r="Q30" i="25"/>
  <c r="P99" i="25"/>
  <c r="P88" i="25"/>
  <c r="P67" i="25"/>
  <c r="P39" i="25"/>
  <c r="P29" i="25"/>
  <c r="P11" i="25"/>
  <c r="N34" i="25"/>
  <c r="M75" i="25"/>
  <c r="M54" i="25"/>
  <c r="M41" i="25"/>
  <c r="K28" i="25"/>
  <c r="K12" i="25"/>
  <c r="L76" i="25"/>
  <c r="L42" i="25"/>
  <c r="L36" i="25"/>
  <c r="L30" i="25"/>
  <c r="L61" i="25"/>
  <c r="L12" i="25"/>
  <c r="L90" i="25"/>
  <c r="P90" i="25"/>
  <c r="AH90" i="25"/>
  <c r="M90" i="25"/>
  <c r="S90" i="25"/>
  <c r="R90" i="25"/>
  <c r="L74" i="25"/>
  <c r="P74" i="25"/>
  <c r="AH74" i="25"/>
  <c r="M74" i="25"/>
  <c r="S74" i="25"/>
  <c r="R74" i="25"/>
  <c r="L57" i="25"/>
  <c r="M57" i="25"/>
  <c r="R57" i="25"/>
  <c r="K57" i="25"/>
  <c r="Q57" i="25"/>
  <c r="AI57" i="25"/>
  <c r="M40" i="25"/>
  <c r="L40" i="25"/>
  <c r="Q40" i="25"/>
  <c r="AI40" i="25"/>
  <c r="K40" i="25"/>
  <c r="P40" i="25"/>
  <c r="AH40" i="25"/>
  <c r="L37" i="25"/>
  <c r="K37" i="25"/>
  <c r="M37" i="25"/>
  <c r="R37" i="25"/>
  <c r="Q37" i="25"/>
  <c r="AI37" i="25"/>
  <c r="M8" i="25"/>
  <c r="L8" i="25"/>
  <c r="R8" i="25"/>
  <c r="Q8" i="25"/>
  <c r="AI8" i="25"/>
  <c r="U8" i="25"/>
  <c r="K8" i="25"/>
  <c r="N8" i="25"/>
  <c r="P8" i="25"/>
  <c r="AH8" i="25"/>
  <c r="AN90" i="25"/>
  <c r="AN74" i="25"/>
  <c r="AE57" i="25"/>
  <c r="AE40" i="25"/>
  <c r="AE8" i="25"/>
  <c r="AM90" i="25"/>
  <c r="AM74" i="25"/>
  <c r="AL57" i="25"/>
  <c r="AL37" i="25"/>
  <c r="AK40" i="25"/>
  <c r="AK8" i="25"/>
  <c r="AC90" i="25"/>
  <c r="AC74" i="25"/>
  <c r="AB57" i="25"/>
  <c r="AB37" i="25"/>
  <c r="AA40" i="25"/>
  <c r="AA8" i="25"/>
  <c r="W90" i="25"/>
  <c r="W74" i="25"/>
  <c r="V57" i="25"/>
  <c r="V37" i="25"/>
  <c r="U40" i="25"/>
  <c r="T74" i="25"/>
  <c r="AI74" i="25"/>
  <c r="P57" i="25"/>
  <c r="N37" i="25"/>
  <c r="K90" i="25"/>
  <c r="L95" i="25"/>
  <c r="Q95" i="25"/>
  <c r="AI95" i="25"/>
  <c r="P95" i="25"/>
  <c r="AH95" i="25"/>
  <c r="T95" i="25"/>
  <c r="M95" i="25"/>
  <c r="L79" i="25"/>
  <c r="Q79" i="25"/>
  <c r="AI79" i="25"/>
  <c r="P79" i="25"/>
  <c r="AH79" i="25"/>
  <c r="T79" i="25"/>
  <c r="M79" i="25"/>
  <c r="L62" i="25"/>
  <c r="P62" i="25"/>
  <c r="AH62" i="25"/>
  <c r="M62" i="25"/>
  <c r="S62" i="25"/>
  <c r="K62" i="25"/>
  <c r="R62" i="25"/>
  <c r="L45" i="25"/>
  <c r="R45" i="25"/>
  <c r="K45" i="25"/>
  <c r="Q45" i="25"/>
  <c r="AI45" i="25"/>
  <c r="M16" i="25"/>
  <c r="L16" i="25"/>
  <c r="K16" i="25"/>
  <c r="Q16" i="25"/>
  <c r="AI16" i="25"/>
  <c r="U16" i="25"/>
  <c r="N16" i="25"/>
  <c r="P16" i="25"/>
  <c r="AH16" i="25"/>
  <c r="L13" i="25"/>
  <c r="R13" i="25"/>
  <c r="K13" i="25"/>
  <c r="Q13" i="25"/>
  <c r="AI13" i="25"/>
  <c r="AO90" i="25"/>
  <c r="AO74" i="25"/>
  <c r="AN57" i="25"/>
  <c r="AN37" i="25"/>
  <c r="AD90" i="25"/>
  <c r="AD74" i="25"/>
  <c r="AM57" i="25"/>
  <c r="AM37" i="25"/>
  <c r="AL40" i="25"/>
  <c r="AL8" i="25"/>
  <c r="AJ90" i="25"/>
  <c r="AJ74" i="25"/>
  <c r="AC57" i="25"/>
  <c r="AC37" i="25"/>
  <c r="AB40" i="25"/>
  <c r="AB8" i="25"/>
  <c r="Z90" i="25"/>
  <c r="Z74" i="25"/>
  <c r="W57" i="25"/>
  <c r="W37" i="25"/>
  <c r="V40" i="25"/>
  <c r="V8" i="25"/>
  <c r="T57" i="25"/>
  <c r="T37" i="25"/>
  <c r="S57" i="25"/>
  <c r="S37" i="25"/>
  <c r="AH57" i="25"/>
  <c r="Q90" i="25"/>
  <c r="K74" i="25"/>
  <c r="L98" i="25"/>
  <c r="P98" i="25"/>
  <c r="AH98" i="25"/>
  <c r="K98" i="25"/>
  <c r="M98" i="25"/>
  <c r="S98" i="25"/>
  <c r="R98" i="25"/>
  <c r="L82" i="25"/>
  <c r="P82" i="25"/>
  <c r="AH82" i="25"/>
  <c r="K82" i="25"/>
  <c r="M82" i="25"/>
  <c r="S82" i="25"/>
  <c r="R82" i="25"/>
  <c r="L65" i="25"/>
  <c r="K65" i="25"/>
  <c r="M65" i="25"/>
  <c r="R65" i="25"/>
  <c r="Q65" i="25"/>
  <c r="AI65" i="25"/>
  <c r="L48" i="25"/>
  <c r="K48" i="25"/>
  <c r="Q48" i="25"/>
  <c r="AI48" i="25"/>
  <c r="M48" i="25"/>
  <c r="P48" i="25"/>
  <c r="AH48" i="25"/>
  <c r="M24" i="25"/>
  <c r="L24" i="25"/>
  <c r="Q24" i="25"/>
  <c r="AI24" i="25"/>
  <c r="U24" i="25"/>
  <c r="K24" i="25"/>
  <c r="N24" i="25"/>
  <c r="P24" i="25"/>
  <c r="AH24" i="25"/>
  <c r="L21" i="25"/>
  <c r="K21" i="25"/>
  <c r="M21" i="25"/>
  <c r="R21" i="25"/>
  <c r="Q21" i="25"/>
  <c r="AI21" i="25"/>
  <c r="AJ57" i="25"/>
  <c r="AJ37" i="25"/>
  <c r="AC40" i="25"/>
  <c r="AC8" i="25"/>
  <c r="AA90" i="25"/>
  <c r="AA74" i="25"/>
  <c r="Z57" i="25"/>
  <c r="Z37" i="25"/>
  <c r="W40" i="25"/>
  <c r="W8" i="25"/>
  <c r="U90" i="25"/>
  <c r="U74" i="25"/>
  <c r="T90" i="25"/>
  <c r="T40" i="25"/>
  <c r="T8" i="25"/>
  <c r="S40" i="25"/>
  <c r="S8" i="25"/>
  <c r="R40" i="25"/>
  <c r="AI90" i="25"/>
  <c r="P37" i="25"/>
  <c r="L103" i="25"/>
  <c r="Q103" i="25"/>
  <c r="AI103" i="25"/>
  <c r="K103" i="25"/>
  <c r="P103" i="25"/>
  <c r="AH103" i="25"/>
  <c r="T103" i="25"/>
  <c r="M103" i="25"/>
  <c r="L87" i="25"/>
  <c r="Q87" i="25"/>
  <c r="AI87" i="25"/>
  <c r="K87" i="25"/>
  <c r="P87" i="25"/>
  <c r="AH87" i="25"/>
  <c r="T87" i="25"/>
  <c r="M87" i="25"/>
  <c r="L70" i="25"/>
  <c r="K70" i="25"/>
  <c r="P70" i="25"/>
  <c r="AH70" i="25"/>
  <c r="M70" i="25"/>
  <c r="S70" i="25"/>
  <c r="R70" i="25"/>
  <c r="L53" i="25"/>
  <c r="K53" i="25"/>
  <c r="R53" i="25"/>
  <c r="Q53" i="25"/>
  <c r="AI53" i="25"/>
  <c r="M32" i="25"/>
  <c r="L32" i="25"/>
  <c r="K32" i="25"/>
  <c r="Q32" i="25"/>
  <c r="AI32" i="25"/>
  <c r="U32" i="25"/>
  <c r="N32" i="25"/>
  <c r="P32" i="25"/>
  <c r="AH32" i="25"/>
  <c r="L29" i="25"/>
  <c r="R29" i="25"/>
  <c r="K29" i="25"/>
  <c r="Q29" i="25"/>
  <c r="AI29" i="25"/>
  <c r="L64" i="25"/>
  <c r="K64" i="25"/>
  <c r="L55" i="25"/>
  <c r="K55" i="25"/>
  <c r="L47" i="25"/>
  <c r="K47" i="25"/>
  <c r="L39" i="25"/>
  <c r="K39" i="25"/>
  <c r="L31" i="25"/>
  <c r="K31" i="25"/>
  <c r="L23" i="25"/>
  <c r="K23" i="25"/>
  <c r="L15" i="25"/>
  <c r="K15" i="25"/>
  <c r="AV15" i="25" s="1"/>
  <c r="M55" i="25"/>
  <c r="M47" i="25"/>
  <c r="M31" i="25"/>
  <c r="K93" i="25"/>
  <c r="K77" i="25"/>
  <c r="K54" i="25"/>
  <c r="L104" i="25"/>
  <c r="L96" i="25"/>
  <c r="L88" i="25"/>
  <c r="L80" i="25"/>
  <c r="L72" i="25"/>
  <c r="L68" i="25"/>
  <c r="K68" i="25"/>
  <c r="L60" i="25"/>
  <c r="K60" i="25"/>
  <c r="L51" i="25"/>
  <c r="K51" i="25"/>
  <c r="L43" i="25"/>
  <c r="K43" i="25"/>
  <c r="L35" i="25"/>
  <c r="K35" i="25"/>
  <c r="L27" i="25"/>
  <c r="K27" i="25"/>
  <c r="L19" i="25"/>
  <c r="K19" i="25"/>
  <c r="L11" i="25"/>
  <c r="K11" i="25"/>
  <c r="K7" i="25"/>
  <c r="AV8" i="25" l="1"/>
  <c r="AV18" i="25"/>
  <c r="AV17" i="25"/>
  <c r="AV10" i="25"/>
  <c r="AV14" i="25"/>
  <c r="AV13" i="25"/>
  <c r="AV12" i="25"/>
  <c r="AV16" i="25"/>
  <c r="O206" i="25"/>
  <c r="J19" i="26" s="1"/>
  <c r="M19" i="26" s="1"/>
  <c r="AV11" i="25"/>
  <c r="AV19" i="25"/>
  <c r="K206" i="25"/>
  <c r="J15" i="26" s="1"/>
  <c r="M15" i="26" s="1"/>
  <c r="AV9" i="25"/>
  <c r="AV7" i="25"/>
  <c r="AR206" i="25"/>
  <c r="J48" i="26" s="1"/>
  <c r="M48" i="26" s="1"/>
  <c r="AS206" i="25"/>
  <c r="AV6" i="25"/>
  <c r="AP206" i="25"/>
  <c r="J46" i="26" s="1"/>
  <c r="M46" i="26" s="1"/>
  <c r="X206" i="25"/>
  <c r="AQ206" i="25"/>
  <c r="Y206" i="25"/>
  <c r="J31" i="26" s="1"/>
  <c r="M31" i="26" s="1"/>
  <c r="M51" i="26"/>
  <c r="AB206" i="25"/>
  <c r="J34" i="26" s="1"/>
  <c r="M34" i="26" s="1"/>
  <c r="AM206" i="25"/>
  <c r="J39" i="26" s="1"/>
  <c r="M39" i="26" s="1"/>
  <c r="R206" i="25"/>
  <c r="J24" i="26" s="1"/>
  <c r="M24" i="26" s="1"/>
  <c r="V206" i="25"/>
  <c r="J28" i="26" s="1"/>
  <c r="M28" i="26" s="1"/>
  <c r="AD206" i="25"/>
  <c r="AI206" i="25"/>
  <c r="J23" i="26" s="1"/>
  <c r="M23" i="26" s="1"/>
  <c r="W206" i="25"/>
  <c r="J29" i="26" s="1"/>
  <c r="M29" i="26" s="1"/>
  <c r="M206" i="25"/>
  <c r="J17" i="26" s="1"/>
  <c r="M17" i="26" s="1"/>
  <c r="AC206" i="25"/>
  <c r="J35" i="26" s="1"/>
  <c r="M35" i="26" s="1"/>
  <c r="AJ206" i="25"/>
  <c r="J36" i="26" s="1"/>
  <c r="M36" i="26" s="1"/>
  <c r="S206" i="25"/>
  <c r="J25" i="26" s="1"/>
  <c r="M25" i="26" s="1"/>
  <c r="AN206" i="25"/>
  <c r="J44" i="26" s="1"/>
  <c r="M44" i="26" s="1"/>
  <c r="Z206" i="25"/>
  <c r="J32" i="26" s="1"/>
  <c r="M32" i="26" s="1"/>
  <c r="T206" i="25"/>
  <c r="J26" i="26" s="1"/>
  <c r="M26" i="26" s="1"/>
  <c r="AL206" i="25"/>
  <c r="J38" i="26" s="1"/>
  <c r="M38" i="26" s="1"/>
  <c r="AO206" i="25"/>
  <c r="J45" i="26" s="1"/>
  <c r="M45" i="26" s="1"/>
  <c r="AH206" i="25"/>
  <c r="J22" i="26" s="1"/>
  <c r="M22" i="26" s="1"/>
  <c r="U206" i="25"/>
  <c r="J27" i="26" s="1"/>
  <c r="M27" i="26" s="1"/>
  <c r="L206" i="25"/>
  <c r="J16" i="26" s="1"/>
  <c r="M16" i="26" s="1"/>
  <c r="AA206" i="25"/>
  <c r="J33" i="26" s="1"/>
  <c r="M33" i="26" s="1"/>
  <c r="AE206" i="25"/>
  <c r="P206" i="25"/>
  <c r="J20" i="26" s="1"/>
  <c r="M20" i="26" s="1"/>
  <c r="N206" i="25"/>
  <c r="J18" i="26" s="1"/>
  <c r="M18" i="26" s="1"/>
  <c r="Q206" i="25"/>
  <c r="J21" i="26" s="1"/>
  <c r="M21" i="26" s="1"/>
  <c r="AK206" i="25"/>
  <c r="J37" i="26" s="1"/>
  <c r="M37" i="26" s="1"/>
  <c r="J41" i="26" l="1"/>
  <c r="M41" i="26" s="1"/>
  <c r="M43" i="26"/>
  <c r="J40" i="26"/>
  <c r="M40" i="26" s="1"/>
  <c r="M42" i="26"/>
  <c r="J47" i="26"/>
  <c r="M47" i="26" s="1"/>
  <c r="J30" i="26"/>
  <c r="M30" i="26" s="1"/>
  <c r="J49" i="26"/>
  <c r="M49" i="26" s="1"/>
  <c r="AV206" i="25"/>
  <c r="J55" i="26" s="1"/>
  <c r="M55" i="26" s="1"/>
  <c r="M52" i="26" l="1"/>
  <c r="J54" i="26"/>
  <c r="M54" i="26" s="1"/>
  <c r="M58" i="26" l="1"/>
  <c r="D7" i="26" s="1"/>
</calcChain>
</file>

<file path=xl/sharedStrings.xml><?xml version="1.0" encoding="utf-8"?>
<sst xmlns="http://schemas.openxmlformats.org/spreadsheetml/2006/main" count="1762" uniqueCount="321">
  <si>
    <t>都道府県名</t>
    <rPh sb="0" eb="4">
      <t>トドウフケン</t>
    </rPh>
    <rPh sb="4" eb="5">
      <t>メイ</t>
    </rPh>
    <phoneticPr fontId="7"/>
  </si>
  <si>
    <t>選手番号</t>
    <rPh sb="0" eb="2">
      <t>センシュ</t>
    </rPh>
    <rPh sb="2" eb="4">
      <t>バンゴウ</t>
    </rPh>
    <phoneticPr fontId="7"/>
  </si>
  <si>
    <t>生年月日</t>
    <rPh sb="0" eb="2">
      <t>セイネン</t>
    </rPh>
    <rPh sb="2" eb="4">
      <t>ガッピ</t>
    </rPh>
    <phoneticPr fontId="7"/>
  </si>
  <si>
    <t>選手名（ふりがな）</t>
    <rPh sb="0" eb="3">
      <t>センシュメイ</t>
    </rPh>
    <phoneticPr fontId="7"/>
  </si>
  <si>
    <t>選手名（漢字）</t>
    <rPh sb="0" eb="3">
      <t>センシュメイ</t>
    </rPh>
    <rPh sb="4" eb="6">
      <t>カンジ</t>
    </rPh>
    <phoneticPr fontId="7"/>
  </si>
  <si>
    <t>姓</t>
    <rPh sb="0" eb="1">
      <t>セイ</t>
    </rPh>
    <phoneticPr fontId="7"/>
  </si>
  <si>
    <t>名</t>
    <rPh sb="0" eb="1">
      <t>メイ</t>
    </rPh>
    <phoneticPr fontId="7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</si>
  <si>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7"/>
  </si>
  <si>
    <t>北海道</t>
    <rPh sb="0" eb="3">
      <t>ホッカイドウ</t>
    </rPh>
    <phoneticPr fontId="7"/>
  </si>
  <si>
    <t>神奈川</t>
    <rPh sb="0" eb="3">
      <t>カナガワ</t>
    </rPh>
    <phoneticPr fontId="7"/>
  </si>
  <si>
    <t>和歌山</t>
    <rPh sb="0" eb="3">
      <t>ワカヤマ</t>
    </rPh>
    <phoneticPr fontId="7"/>
  </si>
  <si>
    <t>鹿児島</t>
    <rPh sb="0" eb="3">
      <t>カゴシマ</t>
    </rPh>
    <phoneticPr fontId="7"/>
  </si>
  <si>
    <t>昭和</t>
    <rPh sb="0" eb="2">
      <t>ショウワ</t>
    </rPh>
    <phoneticPr fontId="7"/>
  </si>
  <si>
    <t>大正</t>
    <rPh sb="0" eb="2">
      <t>タイショウ</t>
    </rPh>
    <phoneticPr fontId="7"/>
  </si>
  <si>
    <t>平成</t>
    <rPh sb="0" eb="2">
      <t>ヘイセイ</t>
    </rPh>
    <phoneticPr fontId="7"/>
  </si>
  <si>
    <t>性別</t>
    <rPh sb="0" eb="2">
      <t>セイベツ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</si>
  <si>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</si>
  <si>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</si>
  <si>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（　正　・　副　・　控　）</t>
    <rPh sb="2" eb="3">
      <t>セイ</t>
    </rPh>
    <rPh sb="6" eb="7">
      <t>フク</t>
    </rPh>
    <rPh sb="10" eb="11">
      <t>ヒカ</t>
    </rPh>
    <phoneticPr fontId="7"/>
  </si>
  <si>
    <t>選手名簿シートの選手番号を入力してください。</t>
    <rPh sb="0" eb="2">
      <t>センシュ</t>
    </rPh>
    <rPh sb="2" eb="4">
      <t>メイボ</t>
    </rPh>
    <rPh sb="8" eb="10">
      <t>センシュ</t>
    </rPh>
    <rPh sb="10" eb="12">
      <t>バンゴウ</t>
    </rPh>
    <rPh sb="13" eb="15">
      <t>ニュウリョク</t>
    </rPh>
    <phoneticPr fontId="7"/>
  </si>
  <si>
    <t>↓</t>
    <phoneticPr fontId="7"/>
  </si>
  <si>
    <t>一般男子団体（ＭＴ）</t>
    <rPh sb="0" eb="2">
      <t>イッパン</t>
    </rPh>
    <rPh sb="2" eb="4">
      <t>ダンシ</t>
    </rPh>
    <rPh sb="4" eb="6">
      <t>ダンタイ</t>
    </rPh>
    <phoneticPr fontId="7"/>
  </si>
  <si>
    <t>監督</t>
    <rPh sb="0" eb="2">
      <t>カントク</t>
    </rPh>
    <phoneticPr fontId="7"/>
  </si>
  <si>
    <t>コーチ</t>
    <phoneticPr fontId="7"/>
  </si>
  <si>
    <t>マネージャー</t>
    <phoneticPr fontId="7"/>
  </si>
  <si>
    <t>選手１</t>
    <rPh sb="0" eb="2">
      <t>センシュ</t>
    </rPh>
    <phoneticPr fontId="7"/>
  </si>
  <si>
    <t>選手２</t>
    <rPh sb="0" eb="2">
      <t>センシュ</t>
    </rPh>
    <phoneticPr fontId="7"/>
  </si>
  <si>
    <t>選手３</t>
    <rPh sb="0" eb="2">
      <t>センシュ</t>
    </rPh>
    <phoneticPr fontId="7"/>
  </si>
  <si>
    <t>選手４</t>
    <rPh sb="0" eb="2">
      <t>センシュ</t>
    </rPh>
    <phoneticPr fontId="7"/>
  </si>
  <si>
    <t>選手５</t>
    <rPh sb="0" eb="2">
      <t>センシュ</t>
    </rPh>
    <phoneticPr fontId="7"/>
  </si>
  <si>
    <t>選手６</t>
    <rPh sb="0" eb="2">
      <t>センシュ</t>
    </rPh>
    <phoneticPr fontId="7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</si>
  <si>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7"/>
  </si>
  <si>
    <t>都道府県バドミントン協会　会長名</t>
    <rPh sb="0" eb="4">
      <t>トドウフケン</t>
    </rPh>
    <rPh sb="10" eb="12">
      <t>キョウカイ</t>
    </rPh>
    <rPh sb="13" eb="15">
      <t>カイチョウ</t>
    </rPh>
    <rPh sb="15" eb="16">
      <t>メイ</t>
    </rPh>
    <phoneticPr fontId="7"/>
  </si>
  <si>
    <t>印</t>
    <rPh sb="0" eb="1">
      <t>イン</t>
    </rPh>
    <phoneticPr fontId="7"/>
  </si>
  <si>
    <t>一般女子団体（ＷＴ）</t>
    <rPh sb="0" eb="2">
      <t>イッパン</t>
    </rPh>
    <rPh sb="2" eb="4">
      <t>ジョシ</t>
    </rPh>
    <rPh sb="4" eb="6">
      <t>ダンタイ</t>
    </rPh>
    <phoneticPr fontId="7"/>
  </si>
  <si>
    <t>選手７</t>
    <rPh sb="0" eb="2">
      <t>センシュ</t>
    </rPh>
    <phoneticPr fontId="7"/>
  </si>
  <si>
    <t>選手８</t>
    <rPh sb="0" eb="2">
      <t>センシュ</t>
    </rPh>
    <phoneticPr fontId="7"/>
  </si>
  <si>
    <t>選手９</t>
    <rPh sb="0" eb="2">
      <t>センシュ</t>
    </rPh>
    <phoneticPr fontId="7"/>
  </si>
  <si>
    <t>一般男子単（ＭＳ）</t>
    <rPh sb="0" eb="2">
      <t>イッパン</t>
    </rPh>
    <rPh sb="2" eb="4">
      <t>ダンシ</t>
    </rPh>
    <rPh sb="4" eb="5">
      <t>タン</t>
    </rPh>
    <phoneticPr fontId="7"/>
  </si>
  <si>
    <t>選手１０</t>
    <rPh sb="0" eb="2">
      <t>センシュ</t>
    </rPh>
    <phoneticPr fontId="7"/>
  </si>
  <si>
    <t>選手１１</t>
    <rPh sb="0" eb="2">
      <t>センシュ</t>
    </rPh>
    <phoneticPr fontId="7"/>
  </si>
  <si>
    <t>選手１２</t>
    <rPh sb="0" eb="2">
      <t>センシュ</t>
    </rPh>
    <phoneticPr fontId="7"/>
  </si>
  <si>
    <t>選手１３</t>
    <rPh sb="0" eb="2">
      <t>センシュ</t>
    </rPh>
    <phoneticPr fontId="7"/>
  </si>
  <si>
    <t>選手１４</t>
    <rPh sb="0" eb="2">
      <t>センシュ</t>
    </rPh>
    <phoneticPr fontId="7"/>
  </si>
  <si>
    <t>選手１５</t>
    <rPh sb="0" eb="2">
      <t>センシュ</t>
    </rPh>
    <phoneticPr fontId="7"/>
  </si>
  <si>
    <t>選手１６</t>
    <rPh sb="0" eb="2">
      <t>センシュ</t>
    </rPh>
    <phoneticPr fontId="7"/>
  </si>
  <si>
    <t>組１</t>
    <rPh sb="0" eb="1">
      <t>クミ</t>
    </rPh>
    <phoneticPr fontId="7"/>
  </si>
  <si>
    <t>組２</t>
    <rPh sb="0" eb="1">
      <t>クミ</t>
    </rPh>
    <phoneticPr fontId="7"/>
  </si>
  <si>
    <t>組３</t>
    <rPh sb="0" eb="1">
      <t>クミ</t>
    </rPh>
    <phoneticPr fontId="7"/>
  </si>
  <si>
    <t>組４</t>
    <rPh sb="0" eb="1">
      <t>クミ</t>
    </rPh>
    <phoneticPr fontId="7"/>
  </si>
  <si>
    <t>組５</t>
    <rPh sb="0" eb="1">
      <t>クミ</t>
    </rPh>
    <phoneticPr fontId="7"/>
  </si>
  <si>
    <t>組６</t>
    <rPh sb="0" eb="1">
      <t>クミ</t>
    </rPh>
    <phoneticPr fontId="7"/>
  </si>
  <si>
    <t>組７</t>
    <rPh sb="0" eb="1">
      <t>クミ</t>
    </rPh>
    <phoneticPr fontId="7"/>
  </si>
  <si>
    <t>組８</t>
    <rPh sb="0" eb="1">
      <t>クミ</t>
    </rPh>
    <phoneticPr fontId="7"/>
  </si>
  <si>
    <t>組９</t>
    <rPh sb="0" eb="1">
      <t>クミ</t>
    </rPh>
    <phoneticPr fontId="7"/>
  </si>
  <si>
    <t>組１０</t>
    <rPh sb="0" eb="1">
      <t>クミ</t>
    </rPh>
    <phoneticPr fontId="7"/>
  </si>
  <si>
    <t>組１１</t>
    <rPh sb="0" eb="1">
      <t>クミ</t>
    </rPh>
    <phoneticPr fontId="7"/>
  </si>
  <si>
    <t>組１２</t>
    <rPh sb="0" eb="1">
      <t>クミ</t>
    </rPh>
    <phoneticPr fontId="7"/>
  </si>
  <si>
    <t>一般女子単（WＳ）</t>
    <rPh sb="0" eb="2">
      <t>イッパン</t>
    </rPh>
    <rPh sb="2" eb="3">
      <t>オンナ</t>
    </rPh>
    <rPh sb="3" eb="4">
      <t>コ</t>
    </rPh>
    <rPh sb="4" eb="5">
      <t>タン</t>
    </rPh>
    <phoneticPr fontId="7"/>
  </si>
  <si>
    <t>一般女子複（ＷＤ）</t>
    <rPh sb="0" eb="2">
      <t>イッパン</t>
    </rPh>
    <rPh sb="2" eb="4">
      <t>ジョシ</t>
    </rPh>
    <rPh sb="4" eb="5">
      <t>フク</t>
    </rPh>
    <phoneticPr fontId="7"/>
  </si>
  <si>
    <t>一般男子複（ＭＤ）</t>
    <rPh sb="0" eb="2">
      <t>イッパン</t>
    </rPh>
    <rPh sb="2" eb="4">
      <t>ダンシ</t>
    </rPh>
    <rPh sb="4" eb="5">
      <t>フク</t>
    </rPh>
    <phoneticPr fontId="7"/>
  </si>
  <si>
    <t>男子30歳以上単（３０ＭＳ）</t>
    <rPh sb="0" eb="2">
      <t>ダンシ</t>
    </rPh>
    <rPh sb="4" eb="7">
      <t>サイイジョウ</t>
    </rPh>
    <rPh sb="7" eb="8">
      <t>タン</t>
    </rPh>
    <phoneticPr fontId="7"/>
  </si>
  <si>
    <t>男子40歳以上単（４０ＭＳ）</t>
    <rPh sb="0" eb="2">
      <t>ダンシ</t>
    </rPh>
    <rPh sb="4" eb="7">
      <t>サイイジョウ</t>
    </rPh>
    <rPh sb="7" eb="8">
      <t>タン</t>
    </rPh>
    <phoneticPr fontId="7"/>
  </si>
  <si>
    <t>男子30歳以上複（３０ＭＤ）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</si>
  <si>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男子40歳以上複（４０ＭＤ）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</si>
  <si>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男子50歳以上単（５０ＭＳ）</t>
    <rPh sb="0" eb="2">
      <t>ダンシ</t>
    </rPh>
    <rPh sb="4" eb="7">
      <t>サイイジョウ</t>
    </rPh>
    <rPh sb="7" eb="8">
      <t>タン</t>
    </rPh>
    <phoneticPr fontId="7"/>
  </si>
  <si>
    <t>男子50歳以上複（５０ＭＤ）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</si>
  <si>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男子60歳以上単（６０ＭＳ）</t>
    <rPh sb="0" eb="2">
      <t>ダンシ</t>
    </rPh>
    <rPh sb="4" eb="7">
      <t>サイイジョウ</t>
    </rPh>
    <rPh sb="7" eb="8">
      <t>タン</t>
    </rPh>
    <phoneticPr fontId="7"/>
  </si>
  <si>
    <t>男子60歳以上複（６０ＭＤ）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</si>
  <si>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男子65歳以上単（６５ＭＳ）</t>
    <rPh sb="0" eb="2">
      <t>ダンシ</t>
    </rPh>
    <rPh sb="4" eb="7">
      <t>サイイジョウ</t>
    </rPh>
    <rPh sb="7" eb="8">
      <t>タン</t>
    </rPh>
    <phoneticPr fontId="7"/>
  </si>
  <si>
    <t>男子65歳以上複（６５ＭＤ）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</si>
  <si>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男子70歳以上単（７０ＭＳ）</t>
    <rPh sb="0" eb="2">
      <t>ダンシ</t>
    </rPh>
    <rPh sb="4" eb="7">
      <t>サイイジョウ</t>
    </rPh>
    <rPh sb="7" eb="8">
      <t>タン</t>
    </rPh>
    <phoneticPr fontId="7"/>
  </si>
  <si>
    <t>男子70歳以上複（７０ＭＤ）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</si>
  <si>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女子30歳以上単（３０ＷＳ）</t>
    <rPh sb="0" eb="2">
      <t>ジョシ</t>
    </rPh>
    <rPh sb="4" eb="7">
      <t>サイイジョウ</t>
    </rPh>
    <rPh sb="7" eb="8">
      <t>タン</t>
    </rPh>
    <phoneticPr fontId="7"/>
  </si>
  <si>
    <t>女子30歳以上複（３０ＷＤ）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</si>
  <si>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t>女子40歳以上単（４０ＷＳ）</t>
    <rPh sb="0" eb="2">
      <t>ジョシ</t>
    </rPh>
    <rPh sb="4" eb="7">
      <t>サイイジョウ</t>
    </rPh>
    <rPh sb="7" eb="8">
      <t>タン</t>
    </rPh>
    <phoneticPr fontId="7"/>
  </si>
  <si>
    <t>女子40歳以上複（４０ＷＤ）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</si>
  <si>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t>一覧表</t>
    <rPh sb="0" eb="2">
      <t>イチラン</t>
    </rPh>
    <rPh sb="2" eb="3">
      <t>ヒョウ</t>
    </rPh>
    <phoneticPr fontId="7"/>
  </si>
  <si>
    <t>(</t>
    <phoneticPr fontId="7"/>
  </si>
  <si>
    <t>)</t>
    <phoneticPr fontId="7"/>
  </si>
  <si>
    <t>枚中の</t>
    <rPh sb="0" eb="1">
      <t>マイ</t>
    </rPh>
    <rPh sb="1" eb="2">
      <t>チュウ</t>
    </rPh>
    <phoneticPr fontId="7"/>
  </si>
  <si>
    <t>(</t>
    <phoneticPr fontId="7"/>
  </si>
  <si>
    <t>)</t>
    <phoneticPr fontId="7"/>
  </si>
  <si>
    <t>枚</t>
    <rPh sb="0" eb="1">
      <t>マイ</t>
    </rPh>
    <phoneticPr fontId="7"/>
  </si>
  <si>
    <t>目</t>
    <rPh sb="0" eb="1">
      <t>メ</t>
    </rPh>
    <phoneticPr fontId="7"/>
  </si>
  <si>
    <t>№</t>
    <phoneticPr fontId="7"/>
  </si>
  <si>
    <t>派遣審判員</t>
    <rPh sb="0" eb="2">
      <t>ハケン</t>
    </rPh>
    <rPh sb="2" eb="5">
      <t>シンパンイン</t>
    </rPh>
    <phoneticPr fontId="7"/>
  </si>
  <si>
    <t>団体戦</t>
    <rPh sb="0" eb="3">
      <t>ダンタイセン</t>
    </rPh>
    <phoneticPr fontId="7"/>
  </si>
  <si>
    <t>個人戦</t>
    <rPh sb="0" eb="3">
      <t>コジンセン</t>
    </rPh>
    <phoneticPr fontId="7"/>
  </si>
  <si>
    <t>コーチ</t>
    <phoneticPr fontId="7"/>
  </si>
  <si>
    <t>マネージャー</t>
    <phoneticPr fontId="7"/>
  </si>
  <si>
    <t>選手</t>
    <rPh sb="0" eb="2">
      <t>センシュ</t>
    </rPh>
    <phoneticPr fontId="7"/>
  </si>
  <si>
    <t>男子個人</t>
    <rPh sb="0" eb="2">
      <t>ダンシ</t>
    </rPh>
    <rPh sb="2" eb="4">
      <t>コジン</t>
    </rPh>
    <phoneticPr fontId="7"/>
  </si>
  <si>
    <t>女子個人</t>
    <rPh sb="0" eb="1">
      <t>ジョ</t>
    </rPh>
    <phoneticPr fontId="7"/>
  </si>
  <si>
    <t>一般男</t>
    <rPh sb="0" eb="2">
      <t>イッパン</t>
    </rPh>
    <rPh sb="2" eb="3">
      <t>オトコ</t>
    </rPh>
    <phoneticPr fontId="7"/>
  </si>
  <si>
    <t>一般女</t>
    <phoneticPr fontId="7"/>
  </si>
  <si>
    <t>一般S</t>
    <rPh sb="0" eb="2">
      <t>イッパン</t>
    </rPh>
    <phoneticPr fontId="7"/>
  </si>
  <si>
    <t>一般D</t>
    <rPh sb="0" eb="2">
      <t>イッパン</t>
    </rPh>
    <phoneticPr fontId="7"/>
  </si>
  <si>
    <t>30S</t>
  </si>
  <si>
    <t>30D</t>
  </si>
  <si>
    <t>40S</t>
  </si>
  <si>
    <t>40D</t>
  </si>
  <si>
    <t>50S</t>
  </si>
  <si>
    <t>50D</t>
  </si>
  <si>
    <t>60S</t>
  </si>
  <si>
    <t>60D</t>
  </si>
  <si>
    <t>65S</t>
  </si>
  <si>
    <t>65D</t>
  </si>
  <si>
    <t>70S</t>
  </si>
  <si>
    <t>70D</t>
  </si>
  <si>
    <t>合　計</t>
    <rPh sb="0" eb="1">
      <t>ゴウ</t>
    </rPh>
    <rPh sb="2" eb="3">
      <t>ケイ</t>
    </rPh>
    <phoneticPr fontId="7"/>
  </si>
  <si>
    <t>標記合計</t>
  </si>
  <si>
    <t>円を下記明細のとおり銀行振り込みにて納入致します。</t>
  </si>
  <si>
    <t>振込先</t>
    <rPh sb="0" eb="3">
      <t>フリコミサキ</t>
    </rPh>
    <phoneticPr fontId="7"/>
  </si>
  <si>
    <t>番号</t>
    <rPh sb="0" eb="2">
      <t>バンゴウ</t>
    </rPh>
    <phoneticPr fontId="7"/>
  </si>
  <si>
    <t>種　目　別</t>
    <rPh sb="0" eb="1">
      <t>タネ</t>
    </rPh>
    <rPh sb="2" eb="3">
      <t>メ</t>
    </rPh>
    <rPh sb="4" eb="5">
      <t>ベツ</t>
    </rPh>
    <phoneticPr fontId="7"/>
  </si>
  <si>
    <t>適　　用</t>
    <rPh sb="0" eb="1">
      <t>テキ</t>
    </rPh>
    <rPh sb="3" eb="4">
      <t>ヨウ</t>
    </rPh>
    <phoneticPr fontId="7"/>
  </si>
  <si>
    <t>金　　　額</t>
    <rPh sb="0" eb="1">
      <t>キン</t>
    </rPh>
    <rPh sb="4" eb="5">
      <t>ガク</t>
    </rPh>
    <phoneticPr fontId="7"/>
  </si>
  <si>
    <t>参加料</t>
    <rPh sb="0" eb="3">
      <t>サンカリョウ</t>
    </rPh>
    <phoneticPr fontId="7"/>
  </si>
  <si>
    <t>参加数</t>
    <rPh sb="0" eb="3">
      <t>サンカスウ</t>
    </rPh>
    <phoneticPr fontId="7"/>
  </si>
  <si>
    <t>合　　　計</t>
    <rPh sb="0" eb="1">
      <t>ゴウ</t>
    </rPh>
    <rPh sb="4" eb="5">
      <t>ケイ</t>
    </rPh>
    <phoneticPr fontId="7"/>
  </si>
  <si>
    <t>男子団体</t>
    <rPh sb="0" eb="2">
      <t>ダンシ</t>
    </rPh>
    <rPh sb="2" eb="4">
      <t>ダンタイ</t>
    </rPh>
    <phoneticPr fontId="7"/>
  </si>
  <si>
    <t>チーム</t>
    <phoneticPr fontId="7"/>
  </si>
  <si>
    <t>×</t>
    <phoneticPr fontId="7"/>
  </si>
  <si>
    <t>チーム</t>
    <phoneticPr fontId="7"/>
  </si>
  <si>
    <t>＝</t>
    <phoneticPr fontId="7"/>
  </si>
  <si>
    <t>円</t>
    <rPh sb="0" eb="1">
      <t>エン</t>
    </rPh>
    <phoneticPr fontId="7"/>
  </si>
  <si>
    <t>MT</t>
  </si>
  <si>
    <t>女子団体</t>
    <rPh sb="0" eb="2">
      <t>ジョシ</t>
    </rPh>
    <rPh sb="2" eb="4">
      <t>ダンタイ</t>
    </rPh>
    <phoneticPr fontId="7"/>
  </si>
  <si>
    <t>WT</t>
  </si>
  <si>
    <t>男子成壮年団体</t>
    <rPh sb="0" eb="2">
      <t>ダンシ</t>
    </rPh>
    <rPh sb="2" eb="3">
      <t>ナ</t>
    </rPh>
    <rPh sb="3" eb="5">
      <t>ソウネン</t>
    </rPh>
    <rPh sb="5" eb="7">
      <t>ダンタイ</t>
    </rPh>
    <phoneticPr fontId="7"/>
  </si>
  <si>
    <t>チーム</t>
    <phoneticPr fontId="7"/>
  </si>
  <si>
    <t>×</t>
    <phoneticPr fontId="7"/>
  </si>
  <si>
    <t>チーム</t>
    <phoneticPr fontId="7"/>
  </si>
  <si>
    <t>＝</t>
    <phoneticPr fontId="7"/>
  </si>
  <si>
    <t>OBT</t>
  </si>
  <si>
    <t>一般男子単</t>
    <rPh sb="0" eb="2">
      <t>イッパン</t>
    </rPh>
    <rPh sb="2" eb="4">
      <t>ダンシ</t>
    </rPh>
    <rPh sb="4" eb="5">
      <t>タン</t>
    </rPh>
    <phoneticPr fontId="7"/>
  </si>
  <si>
    <t>人</t>
    <rPh sb="0" eb="1">
      <t>ヒト</t>
    </rPh>
    <phoneticPr fontId="7"/>
  </si>
  <si>
    <t>×</t>
    <phoneticPr fontId="7"/>
  </si>
  <si>
    <t>人</t>
    <rPh sb="0" eb="1">
      <t>ニン</t>
    </rPh>
    <phoneticPr fontId="7"/>
  </si>
  <si>
    <t>MS</t>
  </si>
  <si>
    <t>一般男子複</t>
    <rPh sb="0" eb="2">
      <t>イッパン</t>
    </rPh>
    <rPh sb="2" eb="4">
      <t>ダンシ</t>
    </rPh>
    <rPh sb="4" eb="5">
      <t>フク</t>
    </rPh>
    <phoneticPr fontId="7"/>
  </si>
  <si>
    <t>組</t>
    <rPh sb="0" eb="1">
      <t>クミ</t>
    </rPh>
    <phoneticPr fontId="7"/>
  </si>
  <si>
    <t>MD</t>
  </si>
  <si>
    <t>一般女子単</t>
    <rPh sb="0" eb="2">
      <t>イッパン</t>
    </rPh>
    <rPh sb="2" eb="4">
      <t>ジョシ</t>
    </rPh>
    <rPh sb="4" eb="5">
      <t>タン</t>
    </rPh>
    <phoneticPr fontId="7"/>
  </si>
  <si>
    <t>WS</t>
  </si>
  <si>
    <t>一般女子複</t>
    <rPh sb="0" eb="2">
      <t>イッパン</t>
    </rPh>
    <rPh sb="2" eb="4">
      <t>ジョシ</t>
    </rPh>
    <rPh sb="4" eb="5">
      <t>フク</t>
    </rPh>
    <phoneticPr fontId="7"/>
  </si>
  <si>
    <t>WD</t>
  </si>
  <si>
    <t>30才以上男子単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</si>
  <si>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30MS</t>
  </si>
  <si>
    <t>30才以上男子複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</si>
  <si>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30MD</t>
  </si>
  <si>
    <t>40才以上男子単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</si>
  <si>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40MS</t>
  </si>
  <si>
    <t>40才以上男子複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</si>
  <si>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40MD</t>
  </si>
  <si>
    <t>50才以上男子単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</si>
  <si>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50MS</t>
  </si>
  <si>
    <t>50才以上男子複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</si>
  <si>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50MD</t>
  </si>
  <si>
    <t>60才以上男子単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</si>
  <si>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60MS</t>
  </si>
  <si>
    <t>60才以上男子複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</si>
  <si>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60MD</t>
  </si>
  <si>
    <t>65才以上男子単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</si>
  <si>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65MS</t>
  </si>
  <si>
    <t>65才以上男子複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</si>
  <si>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65MD</t>
  </si>
  <si>
    <t>30才以上女子単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</si>
  <si>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30WS</t>
  </si>
  <si>
    <t>30才以上女子複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</si>
  <si>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>30WD</t>
  </si>
  <si>
    <t>40才以上女子単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</si>
  <si>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40WS</t>
  </si>
  <si>
    <t>40才以上女子複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</si>
  <si>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>40WD</t>
  </si>
  <si>
    <t>70才以上男子単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</si>
  <si>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70MS</t>
  </si>
  <si>
    <t>70才以上男子複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</si>
  <si>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70MD</t>
  </si>
  <si>
    <t>50才以上女子単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</si>
  <si>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50WS</t>
  </si>
  <si>
    <t>50才以上女子複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</si>
  <si>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>50WD</t>
  </si>
  <si>
    <t>小　　　　　　計</t>
    <rPh sb="0" eb="1">
      <t>ショウ</t>
    </rPh>
    <rPh sb="7" eb="8">
      <t>ケイ</t>
    </rPh>
    <phoneticPr fontId="7"/>
  </si>
  <si>
    <t>表彰積立金</t>
    <rPh sb="0" eb="2">
      <t>ヒョウショウ</t>
    </rPh>
    <rPh sb="2" eb="4">
      <t>ツミタテ</t>
    </rPh>
    <rPh sb="4" eb="5">
      <t>キン</t>
    </rPh>
    <phoneticPr fontId="7"/>
  </si>
  <si>
    <t>×</t>
    <phoneticPr fontId="7"/>
  </si>
  <si>
    <t>保険料</t>
    <rPh sb="0" eb="3">
      <t>ホケンリョウ</t>
    </rPh>
    <phoneticPr fontId="7"/>
  </si>
  <si>
    <t>合　　　　計</t>
    <rPh sb="0" eb="1">
      <t>ゴウ</t>
    </rPh>
    <rPh sb="5" eb="6">
      <t>ケイ</t>
    </rPh>
    <phoneticPr fontId="7"/>
  </si>
  <si>
    <t>青　森</t>
    <rPh sb="0" eb="1">
      <t>アオ</t>
    </rPh>
    <rPh sb="2" eb="3">
      <t>モリ</t>
    </rPh>
    <phoneticPr fontId="7"/>
  </si>
  <si>
    <t>秋　田</t>
    <rPh sb="0" eb="1">
      <t>アキ</t>
    </rPh>
    <rPh sb="2" eb="3">
      <t>タ</t>
    </rPh>
    <phoneticPr fontId="7"/>
  </si>
  <si>
    <t>岩　手</t>
    <rPh sb="0" eb="1">
      <t>イワ</t>
    </rPh>
    <rPh sb="2" eb="3">
      <t>テ</t>
    </rPh>
    <phoneticPr fontId="7"/>
  </si>
  <si>
    <t>山　形</t>
    <rPh sb="0" eb="1">
      <t>ヤマ</t>
    </rPh>
    <rPh sb="2" eb="3">
      <t>ケイ</t>
    </rPh>
    <phoneticPr fontId="7"/>
  </si>
  <si>
    <t>宮　城</t>
    <rPh sb="0" eb="1">
      <t>ミヤ</t>
    </rPh>
    <rPh sb="2" eb="3">
      <t>シロ</t>
    </rPh>
    <phoneticPr fontId="7"/>
  </si>
  <si>
    <t>福　島</t>
    <rPh sb="0" eb="1">
      <t>フク</t>
    </rPh>
    <rPh sb="2" eb="3">
      <t>シマ</t>
    </rPh>
    <phoneticPr fontId="7"/>
  </si>
  <si>
    <t>沖　縄</t>
    <rPh sb="0" eb="1">
      <t>オキ</t>
    </rPh>
    <rPh sb="2" eb="3">
      <t>ナワ</t>
    </rPh>
    <phoneticPr fontId="7"/>
  </si>
  <si>
    <t>栃　木</t>
    <rPh sb="0" eb="1">
      <t>トチ</t>
    </rPh>
    <rPh sb="2" eb="3">
      <t>キ</t>
    </rPh>
    <phoneticPr fontId="7"/>
  </si>
  <si>
    <t>群　馬</t>
    <rPh sb="0" eb="1">
      <t>グン</t>
    </rPh>
    <rPh sb="2" eb="3">
      <t>ウマ</t>
    </rPh>
    <phoneticPr fontId="7"/>
  </si>
  <si>
    <t>茨　城</t>
    <rPh sb="0" eb="1">
      <t>イバラ</t>
    </rPh>
    <rPh sb="2" eb="3">
      <t>シロ</t>
    </rPh>
    <phoneticPr fontId="7"/>
  </si>
  <si>
    <t>千　葉</t>
    <rPh sb="0" eb="1">
      <t>セン</t>
    </rPh>
    <rPh sb="2" eb="3">
      <t>ハ</t>
    </rPh>
    <phoneticPr fontId="7"/>
  </si>
  <si>
    <t>埼　玉</t>
    <rPh sb="0" eb="1">
      <t>サキ</t>
    </rPh>
    <rPh sb="2" eb="3">
      <t>タマ</t>
    </rPh>
    <phoneticPr fontId="7"/>
  </si>
  <si>
    <t>東　京</t>
    <rPh sb="0" eb="1">
      <t>ヒガシ</t>
    </rPh>
    <rPh sb="2" eb="3">
      <t>キョウ</t>
    </rPh>
    <phoneticPr fontId="7"/>
  </si>
  <si>
    <t>山　梨</t>
    <rPh sb="0" eb="1">
      <t>ヤマ</t>
    </rPh>
    <rPh sb="2" eb="3">
      <t>ナシ</t>
    </rPh>
    <phoneticPr fontId="7"/>
  </si>
  <si>
    <t>新　潟</t>
    <rPh sb="0" eb="1">
      <t>シン</t>
    </rPh>
    <rPh sb="2" eb="3">
      <t>カタ</t>
    </rPh>
    <phoneticPr fontId="7"/>
  </si>
  <si>
    <t>長　野</t>
    <rPh sb="0" eb="1">
      <t>チョウ</t>
    </rPh>
    <rPh sb="2" eb="3">
      <t>ノ</t>
    </rPh>
    <phoneticPr fontId="7"/>
  </si>
  <si>
    <t>富　山</t>
    <rPh sb="0" eb="1">
      <t>トミ</t>
    </rPh>
    <rPh sb="2" eb="3">
      <t>ヤマ</t>
    </rPh>
    <phoneticPr fontId="7"/>
  </si>
  <si>
    <t>石　川</t>
    <rPh sb="0" eb="1">
      <t>イシ</t>
    </rPh>
    <rPh sb="2" eb="3">
      <t>カワ</t>
    </rPh>
    <phoneticPr fontId="7"/>
  </si>
  <si>
    <t>福　井</t>
    <rPh sb="0" eb="1">
      <t>フク</t>
    </rPh>
    <rPh sb="2" eb="3">
      <t>セイ</t>
    </rPh>
    <phoneticPr fontId="7"/>
  </si>
  <si>
    <t>静　岡</t>
    <rPh sb="0" eb="1">
      <t>セイ</t>
    </rPh>
    <rPh sb="2" eb="3">
      <t>オカ</t>
    </rPh>
    <phoneticPr fontId="7"/>
  </si>
  <si>
    <t>岐　阜</t>
    <rPh sb="0" eb="1">
      <t>チマタ</t>
    </rPh>
    <rPh sb="2" eb="3">
      <t>ユタカ</t>
    </rPh>
    <phoneticPr fontId="7"/>
  </si>
  <si>
    <t>愛　知</t>
    <rPh sb="0" eb="1">
      <t>アイ</t>
    </rPh>
    <rPh sb="2" eb="3">
      <t>チ</t>
    </rPh>
    <phoneticPr fontId="7"/>
  </si>
  <si>
    <t>三　重</t>
    <rPh sb="0" eb="1">
      <t>サン</t>
    </rPh>
    <rPh sb="2" eb="3">
      <t>ジュウ</t>
    </rPh>
    <phoneticPr fontId="7"/>
  </si>
  <si>
    <t>滋　賀</t>
    <rPh sb="0" eb="1">
      <t>シゲル</t>
    </rPh>
    <rPh sb="2" eb="3">
      <t>ガ</t>
    </rPh>
    <phoneticPr fontId="7"/>
  </si>
  <si>
    <t>京　都</t>
    <rPh sb="0" eb="1">
      <t>キョウ</t>
    </rPh>
    <rPh sb="2" eb="3">
      <t>ミヤコ</t>
    </rPh>
    <phoneticPr fontId="7"/>
  </si>
  <si>
    <t>兵　庫</t>
    <rPh sb="0" eb="1">
      <t>ヘイ</t>
    </rPh>
    <rPh sb="2" eb="3">
      <t>コ</t>
    </rPh>
    <phoneticPr fontId="7"/>
  </si>
  <si>
    <t>大　阪</t>
    <rPh sb="0" eb="1">
      <t>ダイ</t>
    </rPh>
    <rPh sb="2" eb="3">
      <t>サカ</t>
    </rPh>
    <phoneticPr fontId="7"/>
  </si>
  <si>
    <t>奈　良</t>
    <rPh sb="0" eb="1">
      <t>ナ</t>
    </rPh>
    <rPh sb="2" eb="3">
      <t>リョウ</t>
    </rPh>
    <phoneticPr fontId="7"/>
  </si>
  <si>
    <t>鳥　取</t>
    <rPh sb="0" eb="1">
      <t>トリ</t>
    </rPh>
    <rPh sb="2" eb="3">
      <t>トリ</t>
    </rPh>
    <phoneticPr fontId="7"/>
  </si>
  <si>
    <t>島　根</t>
    <rPh sb="0" eb="1">
      <t>シマ</t>
    </rPh>
    <rPh sb="2" eb="3">
      <t>ネ</t>
    </rPh>
    <phoneticPr fontId="7"/>
  </si>
  <si>
    <t>岡　山</t>
    <rPh sb="0" eb="1">
      <t>オカ</t>
    </rPh>
    <rPh sb="2" eb="3">
      <t>ヤマ</t>
    </rPh>
    <phoneticPr fontId="7"/>
  </si>
  <si>
    <t>広　島</t>
    <rPh sb="0" eb="1">
      <t>ヒロ</t>
    </rPh>
    <rPh sb="2" eb="3">
      <t>シマ</t>
    </rPh>
    <phoneticPr fontId="7"/>
  </si>
  <si>
    <t>山　口</t>
    <rPh sb="0" eb="1">
      <t>ヤマ</t>
    </rPh>
    <rPh sb="2" eb="3">
      <t>クチ</t>
    </rPh>
    <phoneticPr fontId="7"/>
  </si>
  <si>
    <t>香　川</t>
    <rPh sb="0" eb="1">
      <t>カオリ</t>
    </rPh>
    <rPh sb="2" eb="3">
      <t>カワ</t>
    </rPh>
    <phoneticPr fontId="7"/>
  </si>
  <si>
    <t>愛　媛</t>
    <rPh sb="0" eb="1">
      <t>アイ</t>
    </rPh>
    <rPh sb="2" eb="3">
      <t>ヒメ</t>
    </rPh>
    <phoneticPr fontId="7"/>
  </si>
  <si>
    <t>徳　島</t>
    <rPh sb="0" eb="1">
      <t>トク</t>
    </rPh>
    <rPh sb="2" eb="3">
      <t>シマ</t>
    </rPh>
    <phoneticPr fontId="7"/>
  </si>
  <si>
    <t>高　知</t>
    <rPh sb="0" eb="1">
      <t>タカ</t>
    </rPh>
    <rPh sb="2" eb="3">
      <t>チ</t>
    </rPh>
    <phoneticPr fontId="7"/>
  </si>
  <si>
    <t>福　岡</t>
    <rPh sb="0" eb="1">
      <t>フク</t>
    </rPh>
    <rPh sb="2" eb="3">
      <t>オカ</t>
    </rPh>
    <phoneticPr fontId="7"/>
  </si>
  <si>
    <t>佐　賀</t>
    <rPh sb="0" eb="1">
      <t>サ</t>
    </rPh>
    <rPh sb="2" eb="3">
      <t>ガ</t>
    </rPh>
    <phoneticPr fontId="7"/>
  </si>
  <si>
    <t>長　崎</t>
    <rPh sb="0" eb="1">
      <t>チョウ</t>
    </rPh>
    <rPh sb="2" eb="3">
      <t>ザキ</t>
    </rPh>
    <phoneticPr fontId="7"/>
  </si>
  <si>
    <t>熊　本</t>
    <rPh sb="0" eb="1">
      <t>クマ</t>
    </rPh>
    <rPh sb="2" eb="3">
      <t>ホン</t>
    </rPh>
    <phoneticPr fontId="7"/>
  </si>
  <si>
    <t>大　分</t>
    <rPh sb="0" eb="1">
      <t>ダイ</t>
    </rPh>
    <rPh sb="2" eb="3">
      <t>ブン</t>
    </rPh>
    <phoneticPr fontId="7"/>
  </si>
  <si>
    <t>宮　崎</t>
    <rPh sb="0" eb="1">
      <t>ミヤ</t>
    </rPh>
    <rPh sb="2" eb="3">
      <t>ザキ</t>
    </rPh>
    <phoneticPr fontId="7"/>
  </si>
  <si>
    <t>女子50歳以上単（５０ＷＳ）</t>
    <rPh sb="0" eb="2">
      <t>ジョシ</t>
    </rPh>
    <rPh sb="4" eb="7">
      <t>サイイジョウ</t>
    </rPh>
    <rPh sb="7" eb="8">
      <t>タン</t>
    </rPh>
    <phoneticPr fontId="7"/>
  </si>
  <si>
    <t>女子50歳以上複（５０ＷＤ）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</si>
  <si>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t>申込責任者</t>
    <rPh sb="0" eb="1">
      <t>モウ</t>
    </rPh>
    <rPh sb="1" eb="2">
      <t>コ</t>
    </rPh>
    <rPh sb="2" eb="5">
      <t>セキニンシャ</t>
    </rPh>
    <phoneticPr fontId="7"/>
  </si>
  <si>
    <t>連絡先</t>
    <rPh sb="0" eb="3">
      <t>レンラクサキ</t>
    </rPh>
    <phoneticPr fontId="7"/>
  </si>
  <si>
    <t>(日中つながる番号、できれば携帯電話)</t>
    <rPh sb="1" eb="3">
      <t>ニッチュウ</t>
    </rPh>
    <rPh sb="7" eb="9">
      <t>バンゴウ</t>
    </rPh>
    <rPh sb="14" eb="16">
      <t>ケイタイ</t>
    </rPh>
    <rPh sb="16" eb="18">
      <t>デンワ</t>
    </rPh>
    <phoneticPr fontId="7"/>
  </si>
  <si>
    <t>ふりがな</t>
    <phoneticPr fontId="7"/>
  </si>
  <si>
    <t>※　お手数ですが、派遣審判員等の欄(クリーム色で表示)は、手動で○印(記号)を入力してください。</t>
    <rPh sb="3" eb="5">
      <t>テスウ</t>
    </rPh>
    <rPh sb="9" eb="11">
      <t>ハケン</t>
    </rPh>
    <rPh sb="11" eb="13">
      <t>シンパン</t>
    </rPh>
    <rPh sb="13" eb="14">
      <t>イン</t>
    </rPh>
    <rPh sb="14" eb="15">
      <t>ナド</t>
    </rPh>
    <rPh sb="16" eb="17">
      <t>ラン</t>
    </rPh>
    <rPh sb="22" eb="23">
      <t>イロ</t>
    </rPh>
    <rPh sb="24" eb="26">
      <t>ヒョウジ</t>
    </rPh>
    <rPh sb="29" eb="31">
      <t>シュドウ</t>
    </rPh>
    <rPh sb="33" eb="34">
      <t>シルシ</t>
    </rPh>
    <rPh sb="35" eb="37">
      <t>キゴウ</t>
    </rPh>
    <rPh sb="39" eb="41">
      <t>ニュウリョク</t>
    </rPh>
    <phoneticPr fontId="7"/>
  </si>
  <si>
    <t>男子成壮年団体（ＯＢＴ）</t>
    <rPh sb="0" eb="2">
      <t>ダンシ</t>
    </rPh>
    <rPh sb="2" eb="3">
      <t>セイ</t>
    </rPh>
    <rPh sb="3" eb="5">
      <t>ソウネン</t>
    </rPh>
    <rPh sb="5" eb="7">
      <t>ダンタイ</t>
    </rPh>
    <phoneticPr fontId="7"/>
  </si>
  <si>
    <t>女子成壮年団体（ＯGＴ）</t>
    <rPh sb="0" eb="2">
      <t>ジョシ</t>
    </rPh>
    <rPh sb="2" eb="3">
      <t>セイ</t>
    </rPh>
    <rPh sb="3" eb="5">
      <t>ソウネン</t>
    </rPh>
    <rPh sb="5" eb="7">
      <t>ダンタイ</t>
    </rPh>
    <phoneticPr fontId="7"/>
  </si>
  <si>
    <t>女子成壮年団体</t>
    <rPh sb="0" eb="2">
      <t>ジョシ</t>
    </rPh>
    <rPh sb="2" eb="3">
      <t>ナ</t>
    </rPh>
    <rPh sb="3" eb="5">
      <t>ソウネン</t>
    </rPh>
    <rPh sb="5" eb="7">
      <t>ダンタイ</t>
    </rPh>
    <phoneticPr fontId="7"/>
  </si>
  <si>
    <t>男成年</t>
    <rPh sb="0" eb="1">
      <t>オトコ</t>
    </rPh>
    <phoneticPr fontId="7"/>
  </si>
  <si>
    <t>女成年</t>
    <rPh sb="0" eb="1">
      <t>オンナ</t>
    </rPh>
    <rPh sb="1" eb="2">
      <t>ナ</t>
    </rPh>
    <rPh sb="2" eb="3">
      <t>ネン</t>
    </rPh>
    <phoneticPr fontId="7"/>
  </si>
  <si>
    <t>名前</t>
    <rPh sb="0" eb="2">
      <t>ナマエ</t>
    </rPh>
    <phoneticPr fontId="7"/>
  </si>
  <si>
    <t>申込日</t>
    <rPh sb="0" eb="3">
      <t>モウシコミビ</t>
    </rPh>
    <phoneticPr fontId="7"/>
  </si>
  <si>
    <t>女子55歳以上複（５５ＷＤ）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</si>
  <si>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t>女子55歳以上単（５５ＷＳ）</t>
    <rPh sb="0" eb="2">
      <t>ジョシ</t>
    </rPh>
    <rPh sb="4" eb="7">
      <t>サイイジョウ</t>
    </rPh>
    <rPh sb="7" eb="8">
      <t>タン</t>
    </rPh>
    <phoneticPr fontId="7"/>
  </si>
  <si>
    <t>55S</t>
    <phoneticPr fontId="7"/>
  </si>
  <si>
    <t>55D</t>
    <phoneticPr fontId="7"/>
  </si>
  <si>
    <t>55才以上女子単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</si>
  <si>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55才以上女子複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</si>
  <si>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>審判資格</t>
    <rPh sb="0" eb="2">
      <t>シンパン</t>
    </rPh>
    <rPh sb="2" eb="4">
      <t>シカク</t>
    </rPh>
    <phoneticPr fontId="7"/>
  </si>
  <si>
    <t>○級</t>
    <rPh sb="1" eb="2">
      <t>キュウ</t>
    </rPh>
    <phoneticPr fontId="7"/>
  </si>
  <si>
    <t>いずれかに○</t>
    <phoneticPr fontId="7"/>
  </si>
  <si>
    <t>男子55歳以上単（５５ＭＳ）</t>
    <rPh sb="0" eb="2">
      <t>ダンシ</t>
    </rPh>
    <rPh sb="4" eb="7">
      <t>サイイジョウ</t>
    </rPh>
    <rPh sb="7" eb="8">
      <t>タン</t>
    </rPh>
    <phoneticPr fontId="7"/>
  </si>
  <si>
    <t>男子55歳以上複（５５ＭＤ）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</si>
  <si>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女子60歳以上単（６０ＷＳ）</t>
    <rPh sb="0" eb="2">
      <t>ジョシ</t>
    </rPh>
    <rPh sb="4" eb="7">
      <t>サイイジョウ</t>
    </rPh>
    <rPh sb="7" eb="8">
      <t>タン</t>
    </rPh>
    <phoneticPr fontId="7"/>
  </si>
  <si>
    <t>女子60歳以上複（６０ＷＤ）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</si>
  <si>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t>女子65歳以上単（６５ＷＳ）</t>
    <rPh sb="0" eb="2">
      <t>ジョシ</t>
    </rPh>
    <rPh sb="4" eb="7">
      <t>サイイジョウ</t>
    </rPh>
    <rPh sb="7" eb="8">
      <t>タン</t>
    </rPh>
    <phoneticPr fontId="7"/>
  </si>
  <si>
    <t>女子65歳以上複（６５ＷＤ）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</si>
  <si>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r>
      <rPr>
        <sz val="11"/>
        <color theme="1"/>
        <rFont val="ＭＳ Ｐゴシック"/>
        <family val="2"/>
        <charset val="128"/>
      </rPr>
      <t xml:space="preserve">（退職者） </t>
    </r>
    <r>
      <rPr>
        <sz val="10"/>
        <color theme="1"/>
        <rFont val="ＭＳ Ｐゴシック"/>
        <family val="2"/>
        <charset val="128"/>
      </rPr>
      <t>　</t>
    </r>
    <r>
      <rPr>
        <sz val="11"/>
        <color theme="1"/>
        <rFont val="ＭＳ Ｐゴシック"/>
        <family val="3"/>
        <charset val="128"/>
        <scheme val="minor"/>
      </rPr>
      <t>自宅住所</t>
    </r>
    <rPh sb="4" eb="9">
      <t>ジタクジュウショタイショクシャ</t>
    </rPh>
    <phoneticPr fontId="7"/>
  </si>
  <si>
    <t>60S</t>
    <phoneticPr fontId="7"/>
  </si>
  <si>
    <t>60D</t>
    <phoneticPr fontId="7"/>
  </si>
  <si>
    <t>65S</t>
    <phoneticPr fontId="7"/>
  </si>
  <si>
    <t>65D</t>
    <phoneticPr fontId="7"/>
  </si>
  <si>
    <t>55才以上男子単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</si>
  <si>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55才以上男子複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</si>
  <si>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60才以上女子単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</si>
  <si>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60才以上女子複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</si>
  <si>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>65才以上女子単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</si>
  <si>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65才以上女子複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</si>
  <si>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/>
  </si>
  <si>
    <t>部活動
指導員</t>
    <rPh sb="0" eb="1">
      <t>ブ</t>
    </rPh>
    <rPh sb="1" eb="3">
      <t>カツドウ</t>
    </rPh>
    <rPh sb="4" eb="7">
      <t>シド</t>
    </rPh>
    <phoneticPr fontId="7"/>
  </si>
  <si>
    <t>教員
・
学校
職員</t>
    <rPh sb="0" eb="2">
      <t>キョ</t>
    </rPh>
    <rPh sb="5" eb="7">
      <t>ガッコウ</t>
    </rPh>
    <rPh sb="8" eb="10">
      <t>ショクイン</t>
    </rPh>
    <phoneticPr fontId="7"/>
  </si>
  <si>
    <t>教育
委員会
職員</t>
    <rPh sb="0" eb="2">
      <t>キョウイク</t>
    </rPh>
    <rPh sb="3" eb="6">
      <t>イインカイ</t>
    </rPh>
    <rPh sb="7" eb="9">
      <t>ショクイン</t>
    </rPh>
    <phoneticPr fontId="7"/>
  </si>
  <si>
    <t xml:space="preserve">職　　種 </t>
  </si>
  <si>
    <t>郵便番号</t>
  </si>
  <si>
    <t>電　　話</t>
  </si>
  <si>
    <t>備考</t>
    <rPh sb="0" eb="2">
      <t>ビコウ</t>
    </rPh>
    <phoneticPr fontId="7"/>
  </si>
  <si>
    <t>終身会員</t>
    <rPh sb="0" eb="2">
      <t>シュウシン</t>
    </rPh>
    <rPh sb="2" eb="4">
      <t>カイイン</t>
    </rPh>
    <phoneticPr fontId="7"/>
  </si>
  <si>
    <t>令和８年度</t>
    <rPh sb="0" eb="2">
      <t>レイワ</t>
    </rPh>
    <rPh sb="3" eb="5">
      <t>ネンド</t>
    </rPh>
    <phoneticPr fontId="7"/>
  </si>
  <si>
    <t>例</t>
    <rPh sb="0" eb="1">
      <t>レイ</t>
    </rPh>
    <phoneticPr fontId="7"/>
  </si>
  <si>
    <t>前田</t>
    <rPh sb="0" eb="2">
      <t>マエダ</t>
    </rPh>
    <phoneticPr fontId="7"/>
  </si>
  <si>
    <t>正志</t>
    <rPh sb="0" eb="2">
      <t>マサシ</t>
    </rPh>
    <phoneticPr fontId="7"/>
  </si>
  <si>
    <t>まえだ</t>
    <phoneticPr fontId="7"/>
  </si>
  <si>
    <t>まさし</t>
    <phoneticPr fontId="7"/>
  </si>
  <si>
    <t>年月日</t>
    <rPh sb="0" eb="3">
      <t>ネンガッピ</t>
    </rPh>
    <phoneticPr fontId="7"/>
  </si>
  <si>
    <t>年齢</t>
    <rPh sb="0" eb="2">
      <t>ネンレイ</t>
    </rPh>
    <phoneticPr fontId="7"/>
  </si>
  <si>
    <t>学校法人　中村学園</t>
    <rPh sb="0" eb="4">
      <t>ガッコウホウジン</t>
    </rPh>
    <rPh sb="5" eb="9">
      <t>ナカムラガクエン</t>
    </rPh>
    <phoneticPr fontId="7"/>
  </si>
  <si>
    <t>嘱託事務職員</t>
    <rPh sb="0" eb="2">
      <t>ショクタク</t>
    </rPh>
    <rPh sb="2" eb="4">
      <t>ジム</t>
    </rPh>
    <rPh sb="4" eb="6">
      <t>ショクイン</t>
    </rPh>
    <phoneticPr fontId="7"/>
  </si>
  <si>
    <t>135-8404</t>
    <phoneticPr fontId="7"/>
  </si>
  <si>
    <t>東京都江東区清澄２－３－１５</t>
    <rPh sb="0" eb="3">
      <t>トウキョウト</t>
    </rPh>
    <rPh sb="3" eb="8">
      <t>コウトウクキヨスミ</t>
    </rPh>
    <phoneticPr fontId="7"/>
  </si>
  <si>
    <t>03-3642-8041</t>
    <phoneticPr fontId="7"/>
  </si>
  <si>
    <t>○</t>
    <phoneticPr fontId="7"/>
  </si>
  <si>
    <t>三井住友銀行（金融機関コード：0009）四条畷（シジョウナワテ）支店（支店コード：758）</t>
    <phoneticPr fontId="7"/>
  </si>
  <si>
    <t>普通口座　口座番号：6745523</t>
    <phoneticPr fontId="7"/>
  </si>
  <si>
    <t>中村康正（ナカムラヤスマサ）</t>
    <phoneticPr fontId="7"/>
  </si>
  <si>
    <t>第６５回全日本教職員大会　納入一覧表</t>
    <rPh sb="4" eb="10">
      <t>ゼンニホンキョウショクイン</t>
    </rPh>
    <rPh sb="10" eb="12">
      <t>タイカイ</t>
    </rPh>
    <rPh sb="13" eb="15">
      <t>ノウニュウ</t>
    </rPh>
    <rPh sb="15" eb="18">
      <t>イチランヒョウ</t>
    </rPh>
    <phoneticPr fontId="7"/>
  </si>
  <si>
    <t>第６５回全日本教職員大会　参加種目一覧表</t>
    <rPh sb="0" eb="1">
      <t>ダイ</t>
    </rPh>
    <rPh sb="3" eb="4">
      <t>カイ</t>
    </rPh>
    <rPh sb="4" eb="7">
      <t>ゼンニホン</t>
    </rPh>
    <rPh sb="7" eb="10">
      <t>キョウショクイン</t>
    </rPh>
    <rPh sb="10" eb="12">
      <t>タイカイ</t>
    </rPh>
    <rPh sb="13" eb="15">
      <t>サンカ</t>
    </rPh>
    <rPh sb="15" eb="17">
      <t>シュモク</t>
    </rPh>
    <rPh sb="17" eb="20">
      <t>イチランヒョウ</t>
    </rPh>
    <phoneticPr fontId="7"/>
  </si>
  <si>
    <t>第６５回　全日本教職員バドミントン選手権大会　参加申込書</t>
    <rPh sb="5" eb="8">
      <t>ゼンニホン</t>
    </rPh>
    <rPh sb="8" eb="11">
      <t>キョウショクイン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phoneticPr fontId="7"/>
  </si>
  <si>
    <t>男子７５歳以上単（７５ＭＳ）</t>
    <rPh sb="0" eb="2">
      <t>ダンシ</t>
    </rPh>
    <rPh sb="4" eb="7">
      <t>サイイジョウ</t>
    </rPh>
    <rPh sb="7" eb="8">
      <t>タン</t>
    </rPh>
    <phoneticPr fontId="7"/>
  </si>
  <si>
    <t>男子７５歳以上複（７５ＭＤ）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</si>
  <si>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75S</t>
    <phoneticPr fontId="7"/>
  </si>
  <si>
    <t>75D</t>
    <phoneticPr fontId="7"/>
  </si>
  <si>
    <t>75才以上男子単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</si>
  <si>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75才以上男子複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</si>
  <si>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〒</t>
    <phoneticPr fontId="7"/>
  </si>
  <si>
    <t>1400189817</t>
  </si>
  <si>
    <t>2026//</t>
    <phoneticPr fontId="7"/>
  </si>
  <si>
    <t>（在職者）所属 学校名・教育委員会住所</t>
    <rPh sb="0" eb="2">
      <t>ショゾ</t>
    </rPh>
    <rPh sb="3" eb="6">
      <t>ガッコウメイ</t>
    </rPh>
    <rPh sb="7" eb="10">
      <t>ザイショクシャ</t>
    </rPh>
    <rPh sb="12" eb="17">
      <t>キョ</t>
    </rPh>
    <rPh sb="17" eb="19">
      <t>ジュウショ</t>
    </rPh>
    <phoneticPr fontId="7"/>
  </si>
  <si>
    <t>男子ハイパーエイジ団体</t>
    <rPh sb="0" eb="2">
      <t>ダンシ</t>
    </rPh>
    <rPh sb="9" eb="11">
      <t>ダンタイ</t>
    </rPh>
    <phoneticPr fontId="7"/>
  </si>
  <si>
    <t>HBT</t>
    <phoneticPr fontId="7"/>
  </si>
  <si>
    <t>第６５回全日本教職員大会　個人登録および大会参加申込書</t>
    <rPh sb="0" eb="1">
      <t>ダイ</t>
    </rPh>
    <rPh sb="3" eb="4">
      <t>カイ</t>
    </rPh>
    <rPh sb="4" eb="7">
      <t>ゼンニホン</t>
    </rPh>
    <rPh sb="7" eb="10">
      <t>キョウショクイン</t>
    </rPh>
    <rPh sb="10" eb="12">
      <t>タイカイ</t>
    </rPh>
    <rPh sb="13" eb="15">
      <t>コジン</t>
    </rPh>
    <rPh sb="15" eb="17">
      <t>トウロク</t>
    </rPh>
    <rPh sb="20" eb="22">
      <t>タイカイ</t>
    </rPh>
    <rPh sb="22" eb="24">
      <t>サンカ</t>
    </rPh>
    <rPh sb="24" eb="27">
      <t>モウシコミショ</t>
    </rPh>
    <phoneticPr fontId="7"/>
  </si>
  <si>
    <t>個人登録のみ</t>
    <rPh sb="0" eb="2">
      <t>コジン</t>
    </rPh>
    <rPh sb="2" eb="4">
      <t>トウロク</t>
    </rPh>
    <phoneticPr fontId="7"/>
  </si>
  <si>
    <t>名簿（漢字）</t>
    <rPh sb="0" eb="2">
      <t>メイボ</t>
    </rPh>
    <rPh sb="3" eb="5">
      <t>カンジ</t>
    </rPh>
    <phoneticPr fontId="7"/>
  </si>
  <si>
    <t>名簿（ふりがな）</t>
    <rPh sb="0" eb="2">
      <t>メイボ</t>
    </rPh>
    <phoneticPr fontId="7"/>
  </si>
  <si>
    <t>名簿番号</t>
    <rPh sb="0" eb="2">
      <t>メイボ</t>
    </rPh>
    <rPh sb="2" eb="4">
      <t>バンゴウ</t>
    </rPh>
    <phoneticPr fontId="7"/>
  </si>
  <si>
    <r>
      <t>勤務先</t>
    </r>
    <r>
      <rPr>
        <sz val="11"/>
        <color rgb="FFFF0000"/>
        <rFont val="ＭＳ Ｐゴシック"/>
        <family val="3"/>
        <charset val="128"/>
        <scheme val="minor"/>
      </rPr>
      <t>(退職者は退職時の最終勤務先)</t>
    </r>
    <rPh sb="4" eb="7">
      <t>タイショクシャ</t>
    </rPh>
    <rPh sb="8" eb="11">
      <t>タイショクジ</t>
    </rPh>
    <rPh sb="12" eb="14">
      <t>サイシュウ</t>
    </rPh>
    <rPh sb="14" eb="17">
      <t>キンムサキ</t>
    </rPh>
    <phoneticPr fontId="10"/>
  </si>
  <si>
    <t>男子ハイパーエイジ団体（ＨＢＴ）B</t>
    <rPh sb="0" eb="2">
      <t>ダンシ</t>
    </rPh>
    <rPh sb="9" eb="11">
      <t>ダンタイ</t>
    </rPh>
    <phoneticPr fontId="7"/>
  </si>
  <si>
    <t>男子ハイパーエイジ団体（ＨＢＴ）A</t>
    <rPh sb="0" eb="2">
      <t>ダンシ</t>
    </rPh>
    <rPh sb="9" eb="11">
      <t>ダンタイ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</si>
</sst>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 "/>
    <numFmt numFmtId="178" formatCode="#,##0&quot; 円&quot;"/>
    <numFmt numFmtId="179" formatCode="#,##0&quot;円&quot;"/>
  </numFmts>
  <fonts count="3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20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12"/>
      </bottom>
      <diagonal/>
    </border>
    <border>
      <left style="dotted">
        <color indexed="64"/>
      </left>
      <right/>
      <top style="thin">
        <color indexed="64"/>
      </top>
      <bottom style="thin">
        <color indexed="12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12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1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12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1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12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12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12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12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12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12"/>
      </bottom>
      <diagonal/>
    </border>
    <border>
      <left/>
      <right/>
      <top style="thin">
        <color indexed="12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9" fillId="0" borderId="0"/>
  </cellStyleXfs>
  <cellXfs count="2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13" fillId="4" borderId="8" xfId="1" applyFont="1" applyFill="1" applyBorder="1" applyAlignment="1" applyProtection="1">
      <alignment horizontal="center" vertical="center" shrinkToFit="1"/>
      <protection locked="0"/>
    </xf>
    <xf numFmtId="0" fontId="13" fillId="4" borderId="9" xfId="1" applyFont="1" applyFill="1" applyBorder="1" applyAlignment="1" applyProtection="1">
      <alignment horizontal="center" vertical="center" shrinkToFit="1"/>
      <protection locked="0"/>
    </xf>
    <xf numFmtId="0" fontId="13" fillId="4" borderId="11" xfId="1" applyFont="1" applyFill="1" applyBorder="1" applyAlignment="1" applyProtection="1">
      <alignment horizontal="center" vertical="center" shrinkToFit="1"/>
      <protection locked="0"/>
    </xf>
    <xf numFmtId="0" fontId="13" fillId="4" borderId="12" xfId="1" applyFont="1" applyFill="1" applyBorder="1" applyAlignment="1" applyProtection="1">
      <alignment horizontal="center" vertical="center" shrinkToFit="1"/>
      <protection locked="0"/>
    </xf>
    <xf numFmtId="0" fontId="13" fillId="4" borderId="13" xfId="1" applyFont="1" applyFill="1" applyBorder="1" applyAlignment="1" applyProtection="1">
      <alignment horizontal="center" vertical="center" shrinkToFit="1"/>
      <protection locked="0"/>
    </xf>
    <xf numFmtId="0" fontId="13" fillId="4" borderId="14" xfId="1" applyFont="1" applyFill="1" applyBorder="1" applyAlignment="1" applyProtection="1">
      <alignment horizontal="center" vertical="center" shrinkToFit="1"/>
      <protection locked="0"/>
    </xf>
    <xf numFmtId="0" fontId="13" fillId="4" borderId="16" xfId="1" applyFont="1" applyFill="1" applyBorder="1" applyAlignment="1" applyProtection="1">
      <alignment horizontal="center" vertical="center" shrinkToFit="1"/>
      <protection locked="0"/>
    </xf>
    <xf numFmtId="0" fontId="13" fillId="4" borderId="17" xfId="1" applyFont="1" applyFill="1" applyBorder="1" applyAlignment="1" applyProtection="1">
      <alignment horizontal="center" vertical="center" shrinkToFit="1"/>
      <protection locked="0"/>
    </xf>
    <xf numFmtId="0" fontId="13" fillId="4" borderId="18" xfId="1" applyFont="1" applyFill="1" applyBorder="1" applyAlignment="1" applyProtection="1">
      <alignment horizontal="center" vertical="center" shrinkToFit="1"/>
      <protection locked="0"/>
    </xf>
    <xf numFmtId="0" fontId="13" fillId="4" borderId="19" xfId="1" applyFont="1" applyFill="1" applyBorder="1" applyAlignment="1" applyProtection="1">
      <alignment horizontal="center" vertical="center" shrinkToFit="1"/>
      <protection locked="0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4" fillId="0" borderId="20" xfId="1" applyFont="1" applyBorder="1" applyAlignment="1">
      <alignment horizontal="center" vertical="center" textRotation="255"/>
    </xf>
    <xf numFmtId="0" fontId="14" fillId="0" borderId="21" xfId="1" applyFont="1" applyBorder="1" applyAlignment="1">
      <alignment horizontal="center" vertical="center" textRotation="255"/>
    </xf>
    <xf numFmtId="0" fontId="14" fillId="0" borderId="22" xfId="1" applyFont="1" applyBorder="1" applyAlignment="1">
      <alignment horizontal="center" vertical="center" textRotation="255"/>
    </xf>
    <xf numFmtId="0" fontId="14" fillId="0" borderId="23" xfId="1" applyFont="1" applyBorder="1" applyAlignment="1">
      <alignment horizontal="center" vertical="center" textRotation="255"/>
    </xf>
    <xf numFmtId="0" fontId="14" fillId="0" borderId="21" xfId="1" applyFont="1" applyBorder="1" applyAlignment="1">
      <alignment vertical="center" textRotation="255"/>
    </xf>
    <xf numFmtId="0" fontId="14" fillId="0" borderId="23" xfId="1" applyFont="1" applyBorder="1" applyAlignment="1">
      <alignment vertical="center" textRotation="255"/>
    </xf>
    <xf numFmtId="0" fontId="14" fillId="0" borderId="24" xfId="1" applyFont="1" applyBorder="1" applyAlignment="1">
      <alignment horizontal="center" vertical="center" textRotation="255"/>
    </xf>
    <xf numFmtId="0" fontId="14" fillId="0" borderId="24" xfId="1" applyFont="1" applyBorder="1" applyAlignment="1">
      <alignment vertical="center" textRotation="255"/>
    </xf>
    <xf numFmtId="0" fontId="14" fillId="0" borderId="25" xfId="1" applyFont="1" applyBorder="1" applyAlignment="1">
      <alignment vertical="center" textRotation="255"/>
    </xf>
    <xf numFmtId="0" fontId="13" fillId="0" borderId="26" xfId="1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 shrinkToFit="1"/>
    </xf>
    <xf numFmtId="0" fontId="13" fillId="0" borderId="31" xfId="1" applyFont="1" applyBorder="1" applyAlignment="1">
      <alignment horizontal="center" vertical="center" shrinkToFit="1"/>
    </xf>
    <xf numFmtId="0" fontId="13" fillId="0" borderId="27" xfId="1" applyFont="1" applyBorder="1" applyAlignment="1">
      <alignment horizontal="center" vertical="center" shrinkToFit="1"/>
    </xf>
    <xf numFmtId="0" fontId="13" fillId="0" borderId="32" xfId="1" applyFont="1" applyBorder="1" applyAlignment="1">
      <alignment horizontal="center" vertical="center" shrinkToFit="1"/>
    </xf>
    <xf numFmtId="0" fontId="13" fillId="0" borderId="33" xfId="1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 shrinkToFit="1"/>
    </xf>
    <xf numFmtId="0" fontId="13" fillId="0" borderId="35" xfId="1" applyFont="1" applyBorder="1" applyAlignment="1">
      <alignment horizontal="center" vertical="center" shrinkToFit="1"/>
    </xf>
    <xf numFmtId="0" fontId="13" fillId="0" borderId="34" xfId="1" applyFont="1" applyBorder="1" applyAlignment="1">
      <alignment horizontal="center" vertical="center" shrinkToFit="1"/>
    </xf>
    <xf numFmtId="0" fontId="13" fillId="0" borderId="36" xfId="1" applyFont="1" applyBorder="1" applyAlignment="1">
      <alignment horizontal="center" vertical="center" shrinkToFit="1"/>
    </xf>
    <xf numFmtId="0" fontId="13" fillId="0" borderId="37" xfId="1" applyFont="1" applyBorder="1" applyAlignment="1">
      <alignment horizontal="center" vertical="center" shrinkToFit="1"/>
    </xf>
    <xf numFmtId="0" fontId="13" fillId="0" borderId="38" xfId="1" applyFont="1" applyBorder="1" applyAlignment="1">
      <alignment horizontal="center" vertical="center" shrinkToFit="1"/>
    </xf>
    <xf numFmtId="0" fontId="13" fillId="0" borderId="39" xfId="1" applyFont="1" applyBorder="1" applyAlignment="1">
      <alignment horizontal="center" vertical="center" shrinkToFit="1"/>
    </xf>
    <xf numFmtId="0" fontId="13" fillId="0" borderId="40" xfId="1" applyFont="1" applyBorder="1" applyAlignment="1">
      <alignment horizontal="center" vertical="center" shrinkToFit="1"/>
    </xf>
    <xf numFmtId="0" fontId="13" fillId="0" borderId="41" xfId="1" applyFont="1" applyBorder="1" applyAlignment="1">
      <alignment horizontal="center" vertical="center" shrinkToFit="1"/>
    </xf>
    <xf numFmtId="0" fontId="13" fillId="0" borderId="42" xfId="1" applyFont="1" applyBorder="1" applyAlignment="1">
      <alignment horizontal="center" vertical="center" shrinkToFit="1"/>
    </xf>
    <xf numFmtId="0" fontId="13" fillId="0" borderId="43" xfId="1" applyFont="1" applyBorder="1" applyAlignment="1">
      <alignment horizontal="center" vertical="center" shrinkToFit="1"/>
    </xf>
    <xf numFmtId="0" fontId="13" fillId="0" borderId="44" xfId="1" applyFont="1" applyBorder="1" applyAlignment="1">
      <alignment horizontal="center" vertical="center" shrinkToFit="1"/>
    </xf>
    <xf numFmtId="0" fontId="13" fillId="0" borderId="45" xfId="1" applyFont="1" applyBorder="1" applyAlignment="1">
      <alignment horizontal="center" vertical="center" shrinkToFit="1"/>
    </xf>
    <xf numFmtId="0" fontId="13" fillId="0" borderId="46" xfId="1" applyFont="1" applyBorder="1" applyAlignment="1">
      <alignment horizontal="center" vertical="center" shrinkToFit="1"/>
    </xf>
    <xf numFmtId="0" fontId="13" fillId="5" borderId="48" xfId="1" applyFont="1" applyFill="1" applyBorder="1" applyAlignment="1">
      <alignment horizontal="center" vertical="center" shrinkToFit="1"/>
    </xf>
    <xf numFmtId="0" fontId="13" fillId="5" borderId="49" xfId="1" applyFont="1" applyFill="1" applyBorder="1" applyAlignment="1">
      <alignment horizontal="center" vertical="center" shrinkToFit="1"/>
    </xf>
    <xf numFmtId="0" fontId="13" fillId="5" borderId="50" xfId="1" applyFont="1" applyFill="1" applyBorder="1" applyAlignment="1">
      <alignment horizontal="center" vertical="center" shrinkToFit="1"/>
    </xf>
    <xf numFmtId="0" fontId="13" fillId="5" borderId="51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left" vertical="center"/>
    </xf>
    <xf numFmtId="0" fontId="13" fillId="0" borderId="8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shrinkToFi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13" fillId="0" borderId="12" xfId="1" applyFont="1" applyBorder="1" applyAlignment="1">
      <alignment horizontal="center" vertical="center" shrinkToFit="1"/>
    </xf>
    <xf numFmtId="0" fontId="3" fillId="0" borderId="0" xfId="2" applyFont="1" applyAlignment="1">
      <alignment vertical="center"/>
    </xf>
    <xf numFmtId="0" fontId="9" fillId="0" borderId="0" xfId="2" applyAlignment="1">
      <alignment vertical="center"/>
    </xf>
    <xf numFmtId="0" fontId="9" fillId="0" borderId="0" xfId="2" applyAlignment="1">
      <alignment horizontal="center" vertical="center"/>
    </xf>
    <xf numFmtId="0" fontId="9" fillId="0" borderId="0" xfId="2" applyAlignment="1">
      <alignment horizontal="center" vertical="center" textRotation="255"/>
    </xf>
    <xf numFmtId="0" fontId="9" fillId="0" borderId="1" xfId="2" applyBorder="1" applyAlignment="1">
      <alignment vertical="center"/>
    </xf>
    <xf numFmtId="0" fontId="9" fillId="0" borderId="10" xfId="2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  <xf numFmtId="0" fontId="9" fillId="0" borderId="52" xfId="2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0" xfId="2" applyFont="1" applyAlignment="1">
      <alignment vertical="center"/>
    </xf>
    <xf numFmtId="0" fontId="9" fillId="0" borderId="0" xfId="2" applyAlignment="1">
      <alignment horizontal="distributed" vertical="center" indent="1"/>
    </xf>
    <xf numFmtId="0" fontId="21" fillId="0" borderId="53" xfId="2" applyFont="1" applyBorder="1" applyAlignment="1">
      <alignment horizontal="center" vertical="center"/>
    </xf>
    <xf numFmtId="0" fontId="23" fillId="0" borderId="0" xfId="0" applyFont="1">
      <alignment vertical="center"/>
    </xf>
    <xf numFmtId="0" fontId="6" fillId="0" borderId="0" xfId="0" applyFont="1">
      <alignment vertical="center"/>
    </xf>
    <xf numFmtId="0" fontId="16" fillId="0" borderId="12" xfId="0" applyFont="1" applyBorder="1" applyAlignment="1">
      <alignment horizontal="center" vertical="center"/>
    </xf>
    <xf numFmtId="0" fontId="13" fillId="4" borderId="54" xfId="1" applyFont="1" applyFill="1" applyBorder="1" applyAlignment="1" applyProtection="1">
      <alignment horizontal="center" vertical="center" shrinkToFit="1"/>
      <protection locked="0"/>
    </xf>
    <xf numFmtId="0" fontId="13" fillId="4" borderId="55" xfId="1" applyFont="1" applyFill="1" applyBorder="1" applyAlignment="1" applyProtection="1">
      <alignment horizontal="center" vertical="center" shrinkToFit="1"/>
      <protection locked="0"/>
    </xf>
    <xf numFmtId="0" fontId="13" fillId="4" borderId="56" xfId="1" applyFont="1" applyFill="1" applyBorder="1" applyAlignment="1" applyProtection="1">
      <alignment horizontal="center" vertical="center" shrinkToFit="1"/>
      <protection locked="0"/>
    </xf>
    <xf numFmtId="0" fontId="13" fillId="4" borderId="57" xfId="1" applyFont="1" applyFill="1" applyBorder="1" applyAlignment="1" applyProtection="1">
      <alignment horizontal="center" vertical="center" shrinkToFit="1"/>
      <protection locked="0"/>
    </xf>
    <xf numFmtId="0" fontId="13" fillId="4" borderId="58" xfId="1" applyFont="1" applyFill="1" applyBorder="1" applyAlignment="1" applyProtection="1">
      <alignment horizontal="center" vertical="center" shrinkToFit="1"/>
      <protection locked="0"/>
    </xf>
    <xf numFmtId="0" fontId="13" fillId="5" borderId="59" xfId="1" applyFont="1" applyFill="1" applyBorder="1" applyAlignment="1">
      <alignment horizontal="center" vertical="center" shrinkToFi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3" fillId="0" borderId="2" xfId="1" applyFont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 shrinkToFit="1"/>
    </xf>
    <xf numFmtId="0" fontId="13" fillId="5" borderId="60" xfId="1" applyFont="1" applyFill="1" applyBorder="1" applyAlignment="1">
      <alignment horizontal="center" vertical="center" shrinkToFit="1"/>
    </xf>
    <xf numFmtId="0" fontId="14" fillId="0" borderId="61" xfId="1" applyFont="1" applyBorder="1" applyAlignment="1">
      <alignment horizontal="center" vertical="center" textRotation="255"/>
    </xf>
    <xf numFmtId="0" fontId="13" fillId="0" borderId="62" xfId="1" applyFont="1" applyBorder="1" applyAlignment="1">
      <alignment horizontal="center" vertical="center" shrinkToFit="1"/>
    </xf>
    <xf numFmtId="0" fontId="10" fillId="0" borderId="0" xfId="1" applyFont="1" applyAlignment="1">
      <alignment vertical="center"/>
    </xf>
    <xf numFmtId="0" fontId="14" fillId="0" borderId="97" xfId="1" applyFont="1" applyBorder="1" applyAlignment="1">
      <alignment horizontal="center" vertical="center" textRotation="255" shrinkToFit="1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29" xfId="0" applyBorder="1" applyProtection="1">
      <alignment vertical="center"/>
      <protection locked="0"/>
    </xf>
    <xf numFmtId="0" fontId="29" fillId="0" borderId="1" xfId="0" applyFont="1" applyBorder="1" applyProtection="1">
      <alignment vertical="center"/>
      <protection locked="0"/>
    </xf>
    <xf numFmtId="0" fontId="11" fillId="0" borderId="0" xfId="1" applyFont="1" applyAlignment="1">
      <alignment horizontal="center" vertical="center"/>
    </xf>
    <xf numFmtId="0" fontId="31" fillId="0" borderId="0" xfId="0" applyFont="1">
      <alignment vertical="center"/>
    </xf>
    <xf numFmtId="0" fontId="17" fillId="0" borderId="0" xfId="1" applyFont="1" applyAlignment="1">
      <alignment horizontal="center" vertical="center"/>
    </xf>
    <xf numFmtId="0" fontId="14" fillId="0" borderId="22" xfId="1" applyFont="1" applyBorder="1" applyAlignment="1">
      <alignment vertical="center" textRotation="255"/>
    </xf>
    <xf numFmtId="0" fontId="14" fillId="0" borderId="99" xfId="1" applyFont="1" applyBorder="1" applyAlignment="1">
      <alignment vertical="center" textRotation="255"/>
    </xf>
    <xf numFmtId="0" fontId="13" fillId="5" borderId="100" xfId="1" applyFont="1" applyFill="1" applyBorder="1" applyAlignment="1">
      <alignment horizontal="center" vertical="center" shrinkToFit="1"/>
    </xf>
    <xf numFmtId="0" fontId="14" fillId="0" borderId="20" xfId="1" applyFont="1" applyBorder="1" applyAlignment="1">
      <alignment vertical="center" textRotation="255"/>
    </xf>
    <xf numFmtId="0" fontId="31" fillId="6" borderId="1" xfId="0" applyFont="1" applyFill="1" applyBorder="1" applyAlignment="1">
      <alignment horizontal="center" vertical="center" wrapText="1" shrinkToFit="1"/>
    </xf>
    <xf numFmtId="0" fontId="31" fillId="6" borderId="1" xfId="0" applyFont="1" applyFill="1" applyBorder="1" applyAlignment="1">
      <alignment horizontal="center" vertical="center" wrapText="1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64" xfId="0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31" fillId="6" borderId="1" xfId="0" applyFont="1" applyFill="1" applyBorder="1" applyAlignment="1">
      <alignment vertical="center" wrapText="1"/>
    </xf>
    <xf numFmtId="0" fontId="24" fillId="0" borderId="64" xfId="0" applyFont="1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64" xfId="0" applyBorder="1" applyAlignment="1">
      <alignment horizontal="center" vertical="center" shrinkToFit="1"/>
    </xf>
    <xf numFmtId="0" fontId="0" fillId="2" borderId="63" xfId="0" applyFill="1" applyBorder="1" applyAlignment="1">
      <alignment horizontal="center" vertical="center"/>
    </xf>
    <xf numFmtId="0" fontId="0" fillId="0" borderId="63" xfId="0" applyBorder="1" applyProtection="1">
      <alignment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38" xfId="0" applyBorder="1" applyProtection="1">
      <alignment vertical="center"/>
      <protection locked="0"/>
    </xf>
    <xf numFmtId="0" fontId="0" fillId="3" borderId="103" xfId="0" applyFill="1" applyBorder="1" applyAlignment="1" applyProtection="1">
      <alignment horizontal="center" vertical="center"/>
      <protection locked="0"/>
    </xf>
    <xf numFmtId="0" fontId="29" fillId="0" borderId="63" xfId="0" applyFont="1" applyBorder="1" applyProtection="1">
      <alignment vertical="center"/>
      <protection locked="0"/>
    </xf>
    <xf numFmtId="0" fontId="24" fillId="0" borderId="104" xfId="0" applyFont="1" applyBorder="1">
      <alignment vertical="center"/>
    </xf>
    <xf numFmtId="0" fontId="0" fillId="0" borderId="102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4" xfId="0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3" fillId="0" borderId="7" xfId="1" applyFont="1" applyBorder="1" applyAlignment="1">
      <alignment horizontal="center" vertical="center" shrinkToFit="1"/>
    </xf>
    <xf numFmtId="0" fontId="13" fillId="0" borderId="15" xfId="1" applyFont="1" applyBorder="1" applyAlignment="1">
      <alignment horizontal="center" vertical="center" shrinkToFit="1"/>
    </xf>
    <xf numFmtId="0" fontId="13" fillId="0" borderId="107" xfId="1" applyFont="1" applyBorder="1" applyAlignment="1">
      <alignment horizontal="center" vertical="center" shrinkToFit="1"/>
    </xf>
    <xf numFmtId="0" fontId="13" fillId="5" borderId="108" xfId="1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8" borderId="6" xfId="0" applyFill="1" applyBorder="1" applyAlignment="1" applyProtection="1">
      <alignment horizontal="center" vertical="center"/>
      <protection locked="0"/>
    </xf>
    <xf numFmtId="14" fontId="35" fillId="0" borderId="3" xfId="0" applyNumberFormat="1" applyFont="1" applyBorder="1">
      <alignment vertical="center"/>
    </xf>
    <xf numFmtId="0" fontId="35" fillId="0" borderId="65" xfId="0" applyFont="1" applyBorder="1" applyAlignment="1">
      <alignment horizontal="center" vertical="center"/>
    </xf>
    <xf numFmtId="14" fontId="34" fillId="0" borderId="0" xfId="0" applyNumberFormat="1" applyFont="1">
      <alignment vertical="center"/>
    </xf>
    <xf numFmtId="0" fontId="24" fillId="7" borderId="83" xfId="0" applyFont="1" applyFill="1" applyBorder="1" applyAlignment="1">
      <alignment horizontal="center" vertical="center"/>
    </xf>
    <xf numFmtId="0" fontId="0" fillId="7" borderId="83" xfId="0" applyFill="1" applyBorder="1" applyAlignment="1">
      <alignment horizontal="center" vertical="center"/>
    </xf>
    <xf numFmtId="0" fontId="16" fillId="7" borderId="83" xfId="0" applyFont="1" applyFill="1" applyBorder="1" applyAlignment="1">
      <alignment horizontal="center" vertical="center"/>
    </xf>
    <xf numFmtId="57" fontId="0" fillId="7" borderId="84" xfId="0" applyNumberFormat="1" applyFill="1" applyBorder="1" applyAlignment="1">
      <alignment horizontal="center" vertical="center"/>
    </xf>
    <xf numFmtId="0" fontId="0" fillId="7" borderId="83" xfId="0" applyFill="1" applyBorder="1" applyAlignment="1">
      <alignment horizontal="center" vertical="center" shrinkToFit="1"/>
    </xf>
    <xf numFmtId="0" fontId="0" fillId="7" borderId="83" xfId="0" applyFill="1" applyBorder="1" applyAlignment="1">
      <alignment horizontal="center" vertical="center" wrapText="1"/>
    </xf>
    <xf numFmtId="0" fontId="0" fillId="7" borderId="84" xfId="0" applyFill="1" applyBorder="1" applyAlignment="1">
      <alignment horizontal="center" vertical="center"/>
    </xf>
    <xf numFmtId="0" fontId="0" fillId="8" borderId="112" xfId="0" applyFill="1" applyBorder="1">
      <alignment vertical="center"/>
    </xf>
    <xf numFmtId="0" fontId="1" fillId="7" borderId="83" xfId="0" applyFont="1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 shrinkToFit="1"/>
    </xf>
    <xf numFmtId="0" fontId="0" fillId="6" borderId="22" xfId="0" applyFill="1" applyBorder="1" applyAlignment="1">
      <alignment horizontal="center" vertical="center" shrinkToFit="1"/>
    </xf>
    <xf numFmtId="0" fontId="0" fillId="6" borderId="99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4" fillId="0" borderId="65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16" fillId="0" borderId="64" xfId="0" applyFont="1" applyBorder="1" applyAlignment="1">
      <alignment horizontal="center" vertical="center"/>
    </xf>
    <xf numFmtId="0" fontId="16" fillId="0" borderId="104" xfId="0" applyFont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3" fillId="5" borderId="67" xfId="1" applyFont="1" applyFill="1" applyBorder="1" applyAlignment="1">
      <alignment horizontal="center" vertical="center" shrinkToFit="1"/>
    </xf>
    <xf numFmtId="0" fontId="13" fillId="5" borderId="47" xfId="1" applyFont="1" applyFill="1" applyBorder="1" applyAlignment="1">
      <alignment horizontal="center" vertical="center" shrinkToFit="1"/>
    </xf>
    <xf numFmtId="0" fontId="11" fillId="0" borderId="68" xfId="1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1" fillId="0" borderId="70" xfId="1" applyFont="1" applyBorder="1" applyAlignment="1">
      <alignment horizontal="center" vertical="center"/>
    </xf>
    <xf numFmtId="0" fontId="11" fillId="0" borderId="71" xfId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1" fillId="0" borderId="72" xfId="1" applyFont="1" applyBorder="1" applyAlignment="1">
      <alignment horizontal="center" vertical="center"/>
    </xf>
    <xf numFmtId="0" fontId="11" fillId="0" borderId="73" xfId="1" applyFont="1" applyBorder="1" applyAlignment="1">
      <alignment horizontal="center" vertical="center"/>
    </xf>
    <xf numFmtId="0" fontId="11" fillId="0" borderId="74" xfId="1" applyFont="1" applyBorder="1" applyAlignment="1">
      <alignment horizontal="center" vertical="center"/>
    </xf>
    <xf numFmtId="0" fontId="11" fillId="0" borderId="75" xfId="1" applyFont="1" applyBorder="1" applyAlignment="1">
      <alignment horizontal="center" vertical="center" textRotation="255"/>
    </xf>
    <xf numFmtId="0" fontId="11" fillId="0" borderId="76" xfId="1" applyFont="1" applyBorder="1" applyAlignment="1">
      <alignment horizontal="center" vertical="center" textRotation="255"/>
    </xf>
    <xf numFmtId="0" fontId="11" fillId="0" borderId="59" xfId="1" applyFont="1" applyBorder="1" applyAlignment="1">
      <alignment horizontal="center" vertical="center" textRotation="255"/>
    </xf>
    <xf numFmtId="0" fontId="35" fillId="0" borderId="109" xfId="0" applyFont="1" applyBorder="1" applyAlignment="1">
      <alignment horizontal="center" vertical="center" textRotation="255"/>
    </xf>
    <xf numFmtId="0" fontId="35" fillId="0" borderId="110" xfId="0" applyFont="1" applyBorder="1" applyAlignment="1">
      <alignment horizontal="center" vertical="center" textRotation="255"/>
    </xf>
    <xf numFmtId="0" fontId="35" fillId="0" borderId="111" xfId="0" applyFont="1" applyBorder="1" applyAlignment="1">
      <alignment horizontal="center" vertical="center" textRotation="255"/>
    </xf>
    <xf numFmtId="0" fontId="11" fillId="0" borderId="41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98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textRotation="255"/>
    </xf>
    <xf numFmtId="0" fontId="14" fillId="0" borderId="66" xfId="1" applyFont="1" applyBorder="1" applyAlignment="1">
      <alignment horizontal="center" vertical="center" textRotation="255"/>
    </xf>
    <xf numFmtId="0" fontId="14" fillId="0" borderId="12" xfId="1" applyFont="1" applyBorder="1" applyAlignment="1">
      <alignment horizontal="center" vertical="center" textRotation="255"/>
    </xf>
    <xf numFmtId="0" fontId="14" fillId="0" borderId="20" xfId="1" applyFont="1" applyBorder="1" applyAlignment="1">
      <alignment horizontal="center" vertical="center" textRotation="255"/>
    </xf>
    <xf numFmtId="0" fontId="15" fillId="0" borderId="12" xfId="1" applyFont="1" applyBorder="1" applyAlignment="1">
      <alignment horizontal="center" vertical="center" textRotation="255"/>
    </xf>
    <xf numFmtId="0" fontId="15" fillId="0" borderId="20" xfId="1" applyFont="1" applyBorder="1" applyAlignment="1">
      <alignment horizontal="center" vertical="center" textRotation="255"/>
    </xf>
    <xf numFmtId="0" fontId="11" fillId="0" borderId="11" xfId="1" applyFont="1" applyBorder="1" applyAlignment="1">
      <alignment horizontal="center" vertical="center"/>
    </xf>
    <xf numFmtId="0" fontId="11" fillId="0" borderId="52" xfId="1" applyFont="1" applyBorder="1" applyAlignment="1">
      <alignment horizontal="center" vertical="center"/>
    </xf>
    <xf numFmtId="0" fontId="17" fillId="0" borderId="77" xfId="1" applyFont="1" applyBorder="1" applyAlignment="1">
      <alignment horizontal="center" vertical="center"/>
    </xf>
    <xf numFmtId="0" fontId="17" fillId="0" borderId="78" xfId="1" applyFont="1" applyBorder="1" applyAlignment="1">
      <alignment horizontal="center" vertical="center"/>
    </xf>
    <xf numFmtId="0" fontId="17" fillId="0" borderId="79" xfId="1" applyFont="1" applyBorder="1" applyAlignment="1">
      <alignment horizontal="center" vertical="center"/>
    </xf>
    <xf numFmtId="0" fontId="11" fillId="4" borderId="80" xfId="1" applyFont="1" applyFill="1" applyBorder="1" applyAlignment="1" applyProtection="1">
      <alignment horizontal="center" vertical="center"/>
      <protection locked="0"/>
    </xf>
    <xf numFmtId="0" fontId="11" fillId="0" borderId="81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9" fillId="0" borderId="1" xfId="2" applyBorder="1"/>
    <xf numFmtId="0" fontId="20" fillId="0" borderId="1" xfId="2" applyFont="1" applyBorder="1" applyAlignment="1">
      <alignment horizontal="center" vertical="center"/>
    </xf>
    <xf numFmtId="178" fontId="9" fillId="0" borderId="29" xfId="2" applyNumberFormat="1" applyBorder="1" applyAlignment="1">
      <alignment horizontal="right" vertical="center"/>
    </xf>
    <xf numFmtId="178" fontId="9" fillId="0" borderId="10" xfId="2" applyNumberFormat="1" applyBorder="1" applyAlignment="1">
      <alignment horizontal="right" vertical="center"/>
    </xf>
    <xf numFmtId="177" fontId="9" fillId="0" borderId="1" xfId="2" applyNumberFormat="1" applyBorder="1" applyAlignment="1">
      <alignment horizontal="right" vertical="center"/>
    </xf>
    <xf numFmtId="177" fontId="9" fillId="0" borderId="29" xfId="2" applyNumberFormat="1" applyBorder="1" applyAlignment="1">
      <alignment horizontal="right" vertical="center"/>
    </xf>
    <xf numFmtId="0" fontId="21" fillId="0" borderId="65" xfId="2" applyFont="1" applyBorder="1" applyAlignment="1">
      <alignment horizontal="center" vertical="center"/>
    </xf>
    <xf numFmtId="0" fontId="21" fillId="0" borderId="82" xfId="2" applyFont="1" applyBorder="1" applyAlignment="1">
      <alignment horizontal="center" vertical="center"/>
    </xf>
    <xf numFmtId="177" fontId="18" fillId="0" borderId="83" xfId="2" applyNumberFormat="1" applyFont="1" applyBorder="1" applyAlignment="1">
      <alignment horizontal="right" vertical="center"/>
    </xf>
    <xf numFmtId="177" fontId="18" fillId="0" borderId="84" xfId="2" applyNumberFormat="1" applyFont="1" applyBorder="1" applyAlignment="1">
      <alignment horizontal="right" vertical="center"/>
    </xf>
    <xf numFmtId="0" fontId="19" fillId="0" borderId="1" xfId="2" applyFont="1" applyBorder="1" applyAlignment="1">
      <alignment horizontal="distributed" vertical="center" indent="1"/>
    </xf>
    <xf numFmtId="179" fontId="9" fillId="0" borderId="1" xfId="2" applyNumberFormat="1" applyBorder="1" applyAlignment="1">
      <alignment horizontal="right" vertical="center"/>
    </xf>
    <xf numFmtId="179" fontId="9" fillId="0" borderId="29" xfId="2" applyNumberFormat="1" applyBorder="1" applyAlignment="1">
      <alignment horizontal="right" vertical="center"/>
    </xf>
    <xf numFmtId="0" fontId="9" fillId="0" borderId="1" xfId="2" applyBorder="1" applyAlignment="1">
      <alignment horizontal="center" vertical="center"/>
    </xf>
    <xf numFmtId="0" fontId="19" fillId="0" borderId="29" xfId="2" applyFont="1" applyBorder="1" applyAlignment="1">
      <alignment horizontal="center" vertical="center"/>
    </xf>
    <xf numFmtId="0" fontId="9" fillId="0" borderId="2" xfId="2" applyBorder="1" applyAlignment="1" applyProtection="1">
      <alignment horizontal="center" vertical="center"/>
      <protection locked="0"/>
    </xf>
    <xf numFmtId="0" fontId="33" fillId="0" borderId="29" xfId="2" applyFont="1" applyBorder="1" applyAlignment="1">
      <alignment horizontal="center" vertical="center" shrinkToFit="1"/>
    </xf>
    <xf numFmtId="0" fontId="3" fillId="0" borderId="10" xfId="2" applyFont="1" applyBorder="1" applyAlignment="1">
      <alignment horizontal="center" vertical="center" shrinkToFit="1"/>
    </xf>
    <xf numFmtId="0" fontId="3" fillId="0" borderId="52" xfId="2" applyFont="1" applyBorder="1" applyAlignment="1">
      <alignment horizontal="center" vertical="center" shrinkToFit="1"/>
    </xf>
    <xf numFmtId="0" fontId="19" fillId="0" borderId="91" xfId="2" applyFont="1" applyBorder="1" applyAlignment="1">
      <alignment horizontal="center" vertical="center" shrinkToFit="1"/>
    </xf>
    <xf numFmtId="0" fontId="19" fillId="0" borderId="92" xfId="2" applyFont="1" applyBorder="1" applyAlignment="1">
      <alignment horizontal="center" vertical="center" shrinkToFit="1"/>
    </xf>
    <xf numFmtId="0" fontId="19" fillId="0" borderId="93" xfId="2" applyFont="1" applyBorder="1" applyAlignment="1">
      <alignment horizontal="center" vertical="center" shrinkToFit="1"/>
    </xf>
    <xf numFmtId="0" fontId="3" fillId="0" borderId="94" xfId="2" applyFont="1" applyBorder="1" applyAlignment="1">
      <alignment horizontal="center" vertical="center" shrinkToFit="1"/>
    </xf>
    <xf numFmtId="0" fontId="3" fillId="0" borderId="95" xfId="2" applyFont="1" applyBorder="1" applyAlignment="1">
      <alignment horizontal="center" vertical="center" shrinkToFit="1"/>
    </xf>
    <xf numFmtId="0" fontId="3" fillId="0" borderId="96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0" fontId="22" fillId="0" borderId="85" xfId="2" applyFont="1" applyBorder="1" applyAlignment="1">
      <alignment horizontal="center" vertical="center"/>
    </xf>
    <xf numFmtId="0" fontId="22" fillId="0" borderId="80" xfId="2" applyFont="1" applyBorder="1" applyAlignment="1">
      <alignment horizontal="center" vertical="center"/>
    </xf>
    <xf numFmtId="0" fontId="22" fillId="0" borderId="86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0" fontId="22" fillId="0" borderId="89" xfId="2" applyFont="1" applyBorder="1" applyAlignment="1">
      <alignment horizontal="center" vertical="center"/>
    </xf>
    <xf numFmtId="177" fontId="18" fillId="0" borderId="29" xfId="2" applyNumberFormat="1" applyFont="1" applyBorder="1" applyAlignment="1">
      <alignment horizontal="right" vertical="center" shrinkToFit="1"/>
    </xf>
    <xf numFmtId="0" fontId="18" fillId="0" borderId="10" xfId="2" applyFont="1" applyBorder="1" applyAlignment="1">
      <alignment horizontal="right" vertical="center" shrinkToFit="1"/>
    </xf>
    <xf numFmtId="0" fontId="18" fillId="0" borderId="52" xfId="2" applyFont="1" applyBorder="1" applyAlignment="1">
      <alignment horizontal="right" vertical="center" shrinkToFit="1"/>
    </xf>
    <xf numFmtId="0" fontId="9" fillId="0" borderId="64" xfId="2" applyBorder="1" applyAlignment="1">
      <alignment horizontal="center" vertical="center" textRotation="255"/>
    </xf>
    <xf numFmtId="0" fontId="9" fillId="0" borderId="90" xfId="2" applyBorder="1" applyAlignment="1">
      <alignment horizontal="center" vertical="center" textRotation="255"/>
    </xf>
    <xf numFmtId="0" fontId="9" fillId="0" borderId="63" xfId="2" applyBorder="1" applyAlignment="1">
      <alignment horizontal="center" vertical="center" textRotation="255"/>
    </xf>
    <xf numFmtId="0" fontId="26" fillId="0" borderId="0" xfId="2" applyFont="1" applyAlignment="1">
      <alignment horizontal="right" vertical="center"/>
    </xf>
    <xf numFmtId="0" fontId="19" fillId="0" borderId="1" xfId="2" applyFont="1" applyBorder="1" applyAlignment="1">
      <alignment horizontal="center" vertical="center" shrinkToFit="1"/>
    </xf>
    <xf numFmtId="0" fontId="9" fillId="0" borderId="1" xfId="2" applyBorder="1" applyAlignment="1">
      <alignment shrinkToFit="1"/>
    </xf>
    <xf numFmtId="0" fontId="10" fillId="0" borderId="2" xfId="2" applyFont="1" applyBorder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left" vertical="center"/>
    </xf>
    <xf numFmtId="0" fontId="0" fillId="0" borderId="0" xfId="0">
      <alignment vertical="center"/>
    </xf>
    <xf numFmtId="0" fontId="0" fillId="0" borderId="64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65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82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</cellXfs>
  <cellStyles count="3">
    <cellStyle name="標準" xfId="0" builtinId="0"/>
    <cellStyle name="標準_２３参加選手・種目調査" xfId="1" xr:uid="{00000000-0005-0000-0000-000001000000}"/>
    <cellStyle name="標準_２４参加料等　納入書" xfId="2" xr:uid="{00000000-0005-0000-0000-000002000000}"/>
  </cellStyles>
  <dxfs count="1">
    <dxf>
      <font>
        <color rgb="FFFF0000"/>
      </font>
    </dxf>
  </dxfs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8E920FA-BEFB-4016-99BA-2DC5DA37229F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F892EA4-B839-4858-9D0B-34C03697CD9E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05C1EF8-0862-40CE-AE76-F27C073077F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E807582-FFDA-40C8-87D6-FD2ED05B829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162845C-45E2-488E-896A-A87FEDA294D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A0F1E90-DA8B-4680-8FCE-C1DA5C2E9F23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1117701D-9605-4990-814E-B4F9C720C37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2A41972-0CE6-464E-9197-B145B7868489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18CF1D96-C53C-464C-B9EC-F6E157149C2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5BE5FA3-ED51-4102-B864-268B9A5C016A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126E6E79-BDBB-42B8-851F-F245E0C9920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864F554-7843-46F0-AF69-767DDD8CCF63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6A3FBA55-B73E-4E9A-9FB4-704A8FE6CDC7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89824FB-2E80-42E1-B368-518654D6C1C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F6394E4B-5108-4F3A-92DC-D569FC254E4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F60F8F6-B723-7D4B-97B4-323879E4EFE5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B32D5D8-7475-544B-82F0-FD8D819E3645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E0C0754-E25C-D949-9736-339E7AF71E46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1469CF1-BB2C-FA4C-9585-67456D91194B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09BA9CC-A803-44F4-AE32-6E5F904041B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94B742B-5392-4EDB-A416-85C1A23D6AF7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9134099-8D8D-4331-B0A8-426E955089C3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F773720-78CC-4513-88E7-98DDE5AC088F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41C76EEB-B4DE-4EDE-BE13-AAC8455E082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419C41B-7A6A-4C1F-9588-9AEA7ED45FE1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9BE18266-B1F2-48A6-A4B9-7A02843BCB2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A77BA06-9C07-4D7E-A5D2-18171333036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F0F59F6B-8829-4AF8-9A06-DCCDF2256BA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6D425AC-AEB2-4CF1-B504-54C9CD868BB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B89633BF-719C-405C-B078-F1517DCC03EC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A889AEC-6B33-4945-952E-253AE8EFCCA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66C4776B-F887-4DCF-9244-D31C8E524E9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5F922CA-FAB5-4BB1-8A48-786F262109F2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C916CE4-B756-4FA0-80F5-39A6E08E9C67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6D791F2-42BF-4EA7-B4BA-36CB3F08ADE0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49AAB8E-0ED6-4DBF-8CD8-F567A43D549A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8387795-9A22-45D3-AD6A-E982E7F9BB6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948E39DE-359D-42FE-9CF1-A7ACE517C7E0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D019553-C2C1-44EE-B6DB-3124B7BEE15E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17BD6D5-BBEC-41F6-B411-BDA55CF6710E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164E5B1-4E3A-424A-8D51-CFB6FC40869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533A3EEE-EE2F-4D34-B356-9E9032AB056F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C1E241A-8DFA-4AE9-BF31-3F435002267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E3FCC6B-BB5E-44BE-A346-20FC992C159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D948937D-15E8-4F18-BFC0-B810C1B1644A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DBC7E46-E8E8-4909-BEFE-F54BDDDDA057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1C48541-3FC3-494F-B58F-5CC78FA246DE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1D89276-E354-4346-96BE-16D70889D8BA}"/>
            </a:ext>
          </a:extLst>
        </xdr:cNvPr>
        <xdr:cNvCxnSpPr/>
      </xdr:nvCxnSpPr>
      <xdr:spPr>
        <a:xfrm flipH="1" flipV="1">
          <a:off x="0" y="1333500"/>
          <a:ext cx="800100" cy="3302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D3544FF-02DE-4490-AB13-4F0E071904AD}"/>
            </a:ext>
          </a:extLst>
        </xdr:cNvPr>
        <xdr:cNvCxnSpPr/>
      </xdr:nvCxnSpPr>
      <xdr:spPr>
        <a:xfrm flipH="1" flipV="1">
          <a:off x="0" y="1333500"/>
          <a:ext cx="800100" cy="3302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44DF9BB-3CA2-7341-BE59-D39940EAAB39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DD00C8C-6AE4-7647-B4AF-8AA574EEC8CA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FD94A54-66A4-0442-8C8B-3B5D38BE1CEC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90AA39A-AA18-AB4C-9980-0326E52889E4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DB3B3AA-D3F8-4AAB-A0A0-885B6530D004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F65B735-4CC2-42F5-BB04-A49112B6666E}"/>
            </a:ext>
          </a:extLst>
        </xdr:cNvPr>
        <xdr:cNvCxnSpPr/>
      </xdr:nvCxnSpPr>
      <xdr:spPr>
        <a:xfrm flipH="1" flipV="1">
          <a:off x="0" y="1333500"/>
          <a:ext cx="800100" cy="3302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20C073-5582-44FC-BADD-08FABA6676FA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B56CAC0-509A-4B8D-885D-8425BA9AD1F5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361378B-790F-4E22-9239-0CA09C8EEC1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078E3553-B89C-4E27-929B-D7FA8CDE400C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513F75C-AD8D-4219-B870-2DEF905D2FE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B4065134-66C5-477C-98D2-FEFE39C2F3B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024FF26-2D8F-46D5-BC8F-8AF0EACE6697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306FCAD-85D7-4E9D-9340-88F6B510DEC9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V207"/>
  <sheetViews>
    <sheetView tabSelected="1" view="pageBreakPreview" zoomScaleNormal="100" zoomScaleSheetLayoutView="100" workbookViewId="0">
      <pane xSplit="3" ySplit="5" topLeftCell="D6" activePane="bottomRight" state="frozen"/>
      <selection sqref="A1:XFD3"/>
      <selection pane="topRight" sqref="A1:XFD3"/>
      <selection pane="bottomLeft" sqref="A1:XFD3"/>
      <selection pane="bottomRight" activeCell="B7" sqref="B7"/>
    </sheetView>
  </sheetViews>
  <sheetFormatPr defaultColWidth="8.875" defaultRowHeight="13.5" x14ac:dyDescent="0.15"/>
  <cols>
    <col min="1" max="1" width="7" customWidth="1"/>
    <col min="2" max="3" width="8.375" customWidth="1"/>
    <col min="4" max="5" width="11.625" customWidth="1"/>
    <col min="6" max="6" width="4.125" customWidth="1"/>
    <col min="7" max="7" width="10.25" style="1" customWidth="1"/>
    <col min="8" max="8" width="6" style="1" bestFit="1" customWidth="1"/>
    <col min="9" max="9" width="20.75" customWidth="1"/>
    <col min="10" max="10" width="12.625" customWidth="1"/>
    <col min="11" max="13" width="6.875" customWidth="1"/>
    <col min="14" max="14" width="8.375" customWidth="1"/>
    <col min="15" max="15" width="32.875" customWidth="1"/>
    <col min="16" max="16" width="13.875" bestFit="1" customWidth="1"/>
    <col min="17" max="17" width="9.5" bestFit="1" customWidth="1"/>
    <col min="18" max="18" width="17.25" bestFit="1" customWidth="1"/>
    <col min="19" max="19" width="12.5" customWidth="1"/>
    <col min="20" max="21" width="9" hidden="1" customWidth="1"/>
    <col min="22" max="22" width="3.375" hidden="1" customWidth="1"/>
    <col min="23" max="23" width="11.625" bestFit="1" customWidth="1"/>
  </cols>
  <sheetData>
    <row r="1" spans="1:22" ht="19.5" customHeight="1" thickBot="1" x14ac:dyDescent="0.2">
      <c r="B1" s="100" t="s">
        <v>313</v>
      </c>
    </row>
    <row r="2" spans="1:22" ht="14.25" thickBot="1" x14ac:dyDescent="0.2">
      <c r="B2" s="159" t="s">
        <v>0</v>
      </c>
      <c r="C2" s="160"/>
      <c r="D2" s="161"/>
      <c r="E2" s="162"/>
      <c r="G2" s="146">
        <v>46113</v>
      </c>
      <c r="H2"/>
      <c r="P2" s="145" t="s">
        <v>245</v>
      </c>
      <c r="Q2" s="144" t="s">
        <v>309</v>
      </c>
      <c r="R2" s="119"/>
      <c r="S2" s="119"/>
    </row>
    <row r="3" spans="1:22" x14ac:dyDescent="0.15">
      <c r="K3" s="107"/>
      <c r="L3" s="107"/>
    </row>
    <row r="4" spans="1:22" ht="50.1" customHeight="1" x14ac:dyDescent="0.15">
      <c r="A4" s="121" t="s">
        <v>317</v>
      </c>
      <c r="B4" s="167" t="s">
        <v>315</v>
      </c>
      <c r="C4" s="168"/>
      <c r="D4" s="167" t="s">
        <v>316</v>
      </c>
      <c r="E4" s="168"/>
      <c r="F4" s="163" t="s">
        <v>15</v>
      </c>
      <c r="G4" s="122" t="s">
        <v>2</v>
      </c>
      <c r="H4" s="165" t="s">
        <v>288</v>
      </c>
      <c r="I4" s="118" t="s">
        <v>318</v>
      </c>
      <c r="J4" s="103" t="s">
        <v>276</v>
      </c>
      <c r="K4" s="114" t="s">
        <v>274</v>
      </c>
      <c r="L4" s="113" t="s">
        <v>273</v>
      </c>
      <c r="M4" s="120" t="s">
        <v>275</v>
      </c>
      <c r="N4" s="103" t="s">
        <v>277</v>
      </c>
      <c r="O4" s="118" t="s">
        <v>310</v>
      </c>
      <c r="P4" s="103" t="s">
        <v>278</v>
      </c>
      <c r="Q4" s="118" t="s">
        <v>252</v>
      </c>
      <c r="R4" s="141" t="s">
        <v>281</v>
      </c>
      <c r="S4" s="123" t="s">
        <v>279</v>
      </c>
    </row>
    <row r="5" spans="1:22" ht="15.95" customHeight="1" thickBot="1" x14ac:dyDescent="0.2">
      <c r="A5" s="130"/>
      <c r="B5" s="131" t="s">
        <v>5</v>
      </c>
      <c r="C5" s="131" t="s">
        <v>6</v>
      </c>
      <c r="D5" s="131" t="s">
        <v>5</v>
      </c>
      <c r="E5" s="131" t="s">
        <v>6</v>
      </c>
      <c r="F5" s="164"/>
      <c r="G5" s="135" t="s">
        <v>287</v>
      </c>
      <c r="H5" s="166"/>
      <c r="I5" s="132"/>
      <c r="J5" s="132"/>
      <c r="K5" s="156" t="s">
        <v>254</v>
      </c>
      <c r="L5" s="157"/>
      <c r="M5" s="158"/>
      <c r="N5" s="132" t="s">
        <v>307</v>
      </c>
      <c r="O5" s="133" t="s">
        <v>261</v>
      </c>
      <c r="P5" s="132"/>
      <c r="Q5" s="132" t="s">
        <v>253</v>
      </c>
      <c r="R5" s="142" t="s">
        <v>7</v>
      </c>
      <c r="S5" s="134" t="s">
        <v>280</v>
      </c>
    </row>
    <row r="6" spans="1:22" ht="15.95" customHeight="1" thickBot="1" x14ac:dyDescent="0.2">
      <c r="A6" s="147" t="s">
        <v>282</v>
      </c>
      <c r="B6" s="148" t="s">
        <v>283</v>
      </c>
      <c r="C6" s="148" t="s">
        <v>284</v>
      </c>
      <c r="D6" s="148" t="s">
        <v>285</v>
      </c>
      <c r="E6" s="148" t="s">
        <v>286</v>
      </c>
      <c r="F6" s="149" t="s">
        <v>16</v>
      </c>
      <c r="G6" s="150">
        <v>21399</v>
      </c>
      <c r="H6" s="148">
        <f>IF(ISBLANK(G6),"　",DATEDIF(G6,$G$2,"Y"))</f>
        <v>67</v>
      </c>
      <c r="I6" s="148" t="s">
        <v>289</v>
      </c>
      <c r="J6" s="148" t="s">
        <v>290</v>
      </c>
      <c r="K6" s="151" t="s">
        <v>294</v>
      </c>
      <c r="L6" s="151"/>
      <c r="M6" s="151"/>
      <c r="N6" s="148" t="s">
        <v>291</v>
      </c>
      <c r="O6" s="152" t="s">
        <v>292</v>
      </c>
      <c r="P6" s="148" t="s">
        <v>293</v>
      </c>
      <c r="Q6" s="153">
        <v>2</v>
      </c>
      <c r="R6" s="154" t="s">
        <v>308</v>
      </c>
      <c r="S6" s="155" t="s">
        <v>280</v>
      </c>
    </row>
    <row r="7" spans="1:22" ht="15" customHeight="1" x14ac:dyDescent="0.15">
      <c r="A7" s="124">
        <v>1</v>
      </c>
      <c r="B7" s="8"/>
      <c r="C7" s="8"/>
      <c r="D7" s="8"/>
      <c r="E7" s="8"/>
      <c r="F7" s="126"/>
      <c r="G7" s="125"/>
      <c r="H7" s="102" t="str">
        <f t="shared" ref="H7:H70" si="0">IF(ISBLANK(G7),"　",DATEDIF(G7,$G$2,"Y"))</f>
        <v>　</v>
      </c>
      <c r="I7" s="125"/>
      <c r="J7" s="125"/>
      <c r="K7" s="129"/>
      <c r="L7" s="129"/>
      <c r="M7" s="125"/>
      <c r="N7" s="125"/>
      <c r="O7" s="125"/>
      <c r="P7" s="125"/>
      <c r="Q7" s="127"/>
      <c r="R7" s="128"/>
      <c r="S7" s="125"/>
      <c r="T7" s="80" t="s">
        <v>8</v>
      </c>
      <c r="U7" t="s">
        <v>13</v>
      </c>
      <c r="V7" t="s">
        <v>16</v>
      </c>
    </row>
    <row r="8" spans="1:22" ht="15" customHeight="1" x14ac:dyDescent="0.15">
      <c r="A8" s="4">
        <v>2</v>
      </c>
      <c r="B8" s="8"/>
      <c r="C8" s="8"/>
      <c r="D8" s="8"/>
      <c r="E8" s="8"/>
      <c r="F8" s="9"/>
      <c r="G8" s="125"/>
      <c r="H8" s="2" t="str">
        <f t="shared" si="0"/>
        <v>　</v>
      </c>
      <c r="I8" s="8"/>
      <c r="J8" s="8"/>
      <c r="K8" s="8"/>
      <c r="L8" s="8"/>
      <c r="M8" s="8"/>
      <c r="N8" s="8"/>
      <c r="O8" s="8"/>
      <c r="P8" s="8"/>
      <c r="Q8" s="104"/>
      <c r="R8" s="10"/>
      <c r="S8" s="8"/>
      <c r="T8" s="80" t="s">
        <v>189</v>
      </c>
      <c r="U8" t="s">
        <v>12</v>
      </c>
      <c r="V8" s="3" t="s">
        <v>17</v>
      </c>
    </row>
    <row r="9" spans="1:22" ht="15" customHeight="1" x14ac:dyDescent="0.15">
      <c r="A9" s="4">
        <v>3</v>
      </c>
      <c r="B9" s="8"/>
      <c r="C9" s="8"/>
      <c r="D9" s="8"/>
      <c r="E9" s="8"/>
      <c r="F9" s="9"/>
      <c r="G9" s="125"/>
      <c r="H9" s="2" t="str">
        <f t="shared" si="0"/>
        <v>　</v>
      </c>
      <c r="I9" s="8"/>
      <c r="J9" s="8"/>
      <c r="K9" s="105"/>
      <c r="L9" s="105"/>
      <c r="M9" s="8"/>
      <c r="N9" s="8"/>
      <c r="O9" s="8"/>
      <c r="P9" s="8"/>
      <c r="Q9" s="104"/>
      <c r="R9" s="10"/>
      <c r="S9" s="8"/>
      <c r="T9" s="80" t="s">
        <v>190</v>
      </c>
      <c r="U9" t="s">
        <v>14</v>
      </c>
    </row>
    <row r="10" spans="1:22" ht="15" customHeight="1" x14ac:dyDescent="0.15">
      <c r="A10" s="4">
        <v>4</v>
      </c>
      <c r="B10" s="8"/>
      <c r="C10" s="8"/>
      <c r="D10" s="8"/>
      <c r="E10" s="8"/>
      <c r="F10" s="9"/>
      <c r="G10" s="125"/>
      <c r="H10" s="2" t="str">
        <f t="shared" si="0"/>
        <v>　</v>
      </c>
      <c r="I10" s="8"/>
      <c r="J10" s="8"/>
      <c r="K10" s="8"/>
      <c r="L10" s="8"/>
      <c r="M10" s="8"/>
      <c r="N10" s="8"/>
      <c r="O10" s="8"/>
      <c r="P10" s="8"/>
      <c r="Q10" s="104"/>
      <c r="R10" s="10"/>
      <c r="S10" s="8"/>
      <c r="T10" s="80" t="s">
        <v>191</v>
      </c>
    </row>
    <row r="11" spans="1:22" ht="15" customHeight="1" x14ac:dyDescent="0.15">
      <c r="A11" s="4">
        <v>5</v>
      </c>
      <c r="B11" s="8"/>
      <c r="C11" s="8"/>
      <c r="D11" s="8"/>
      <c r="E11" s="8"/>
      <c r="F11" s="9"/>
      <c r="G11" s="125"/>
      <c r="H11" s="2" t="str">
        <f t="shared" si="0"/>
        <v>　</v>
      </c>
      <c r="I11" s="8"/>
      <c r="J11" s="8"/>
      <c r="K11" s="8"/>
      <c r="L11" s="8"/>
      <c r="M11" s="8"/>
      <c r="N11" s="8"/>
      <c r="O11" s="8"/>
      <c r="P11" s="8"/>
      <c r="Q11" s="104"/>
      <c r="R11" s="10"/>
      <c r="S11" s="8"/>
      <c r="T11" s="80" t="s">
        <v>192</v>
      </c>
    </row>
    <row r="12" spans="1:22" ht="15" customHeight="1" x14ac:dyDescent="0.15">
      <c r="A12" s="4">
        <v>6</v>
      </c>
      <c r="B12" s="8"/>
      <c r="C12" s="8"/>
      <c r="D12" s="8"/>
      <c r="E12" s="8"/>
      <c r="F12" s="9"/>
      <c r="G12" s="125"/>
      <c r="H12" s="2" t="str">
        <f t="shared" si="0"/>
        <v>　</v>
      </c>
      <c r="I12" s="8"/>
      <c r="J12" s="8"/>
      <c r="K12" s="8"/>
      <c r="L12" s="8"/>
      <c r="M12" s="8"/>
      <c r="N12" s="8"/>
      <c r="O12" s="8"/>
      <c r="P12" s="8"/>
      <c r="Q12" s="104"/>
      <c r="R12" s="10"/>
      <c r="S12" s="8"/>
      <c r="T12" s="80" t="s">
        <v>193</v>
      </c>
    </row>
    <row r="13" spans="1:22" ht="15" customHeight="1" x14ac:dyDescent="0.15">
      <c r="A13" s="4">
        <v>7</v>
      </c>
      <c r="B13" s="8"/>
      <c r="C13" s="8"/>
      <c r="D13" s="8"/>
      <c r="E13" s="8"/>
      <c r="F13" s="9"/>
      <c r="G13" s="125"/>
      <c r="H13" s="2" t="str">
        <f t="shared" si="0"/>
        <v>　</v>
      </c>
      <c r="I13" s="8"/>
      <c r="J13" s="8"/>
      <c r="K13" s="8"/>
      <c r="L13" s="8"/>
      <c r="M13" s="8"/>
      <c r="N13" s="8"/>
      <c r="O13" s="8"/>
      <c r="P13" s="8"/>
      <c r="Q13" s="104"/>
      <c r="R13" s="10"/>
      <c r="S13" s="8"/>
      <c r="T13" s="80" t="s">
        <v>194</v>
      </c>
    </row>
    <row r="14" spans="1:22" ht="15" customHeight="1" x14ac:dyDescent="0.15">
      <c r="A14" s="4">
        <v>8</v>
      </c>
      <c r="B14" s="8"/>
      <c r="C14" s="8"/>
      <c r="D14" s="8"/>
      <c r="E14" s="8"/>
      <c r="F14" s="9"/>
      <c r="G14" s="125"/>
      <c r="H14" s="2" t="str">
        <f t="shared" si="0"/>
        <v>　</v>
      </c>
      <c r="I14" s="8"/>
      <c r="J14" s="8"/>
      <c r="K14" s="8"/>
      <c r="L14" s="8"/>
      <c r="M14" s="8"/>
      <c r="N14" s="8"/>
      <c r="O14" s="8"/>
      <c r="P14" s="8"/>
      <c r="Q14" s="104"/>
      <c r="R14" s="143"/>
      <c r="S14" s="8"/>
      <c r="T14" s="80" t="s">
        <v>196</v>
      </c>
    </row>
    <row r="15" spans="1:22" ht="15" customHeight="1" x14ac:dyDescent="0.15">
      <c r="A15" s="4">
        <v>9</v>
      </c>
      <c r="B15" s="8"/>
      <c r="C15" s="8"/>
      <c r="D15" s="8"/>
      <c r="E15" s="8"/>
      <c r="F15" s="9"/>
      <c r="G15" s="125"/>
      <c r="H15" s="2" t="str">
        <f t="shared" si="0"/>
        <v>　</v>
      </c>
      <c r="I15" s="8"/>
      <c r="J15" s="8"/>
      <c r="K15" s="8"/>
      <c r="L15" s="8"/>
      <c r="M15" s="8"/>
      <c r="N15" s="8"/>
      <c r="O15" s="8"/>
      <c r="P15" s="8"/>
      <c r="Q15" s="104"/>
      <c r="R15" s="10"/>
      <c r="S15" s="8"/>
      <c r="T15" s="80" t="s">
        <v>197</v>
      </c>
    </row>
    <row r="16" spans="1:22" ht="15" customHeight="1" x14ac:dyDescent="0.15">
      <c r="A16" s="4">
        <v>10</v>
      </c>
      <c r="B16" s="8"/>
      <c r="C16" s="8"/>
      <c r="D16" s="8"/>
      <c r="E16" s="8"/>
      <c r="F16" s="9"/>
      <c r="G16" s="125"/>
      <c r="H16" s="2" t="str">
        <f t="shared" si="0"/>
        <v>　</v>
      </c>
      <c r="I16" s="8"/>
      <c r="J16" s="8"/>
      <c r="K16" s="8"/>
      <c r="L16" s="8"/>
      <c r="M16" s="8"/>
      <c r="N16" s="8"/>
      <c r="O16" s="8"/>
      <c r="P16" s="8"/>
      <c r="Q16" s="104"/>
      <c r="R16" s="10"/>
      <c r="S16" s="8"/>
      <c r="T16" s="80" t="s">
        <v>198</v>
      </c>
    </row>
    <row r="17" spans="1:20" ht="15" customHeight="1" x14ac:dyDescent="0.15">
      <c r="A17" s="4">
        <v>11</v>
      </c>
      <c r="B17" s="8"/>
      <c r="C17" s="8"/>
      <c r="D17" s="8"/>
      <c r="E17" s="8"/>
      <c r="F17" s="9"/>
      <c r="G17" s="125"/>
      <c r="H17" s="2" t="str">
        <f t="shared" si="0"/>
        <v>　</v>
      </c>
      <c r="I17" s="8"/>
      <c r="J17" s="8"/>
      <c r="K17" s="8"/>
      <c r="L17" s="8"/>
      <c r="M17" s="8"/>
      <c r="N17" s="8"/>
      <c r="O17" s="8"/>
      <c r="P17" s="8"/>
      <c r="Q17" s="104"/>
      <c r="R17" s="10"/>
      <c r="S17" s="8"/>
      <c r="T17" s="80" t="s">
        <v>199</v>
      </c>
    </row>
    <row r="18" spans="1:20" ht="15" customHeight="1" x14ac:dyDescent="0.15">
      <c r="A18" s="4">
        <v>12</v>
      </c>
      <c r="B18" s="8"/>
      <c r="C18" s="8"/>
      <c r="D18" s="8"/>
      <c r="E18" s="8"/>
      <c r="F18" s="9"/>
      <c r="G18" s="125"/>
      <c r="H18" s="2" t="str">
        <f t="shared" si="0"/>
        <v>　</v>
      </c>
      <c r="I18" s="8"/>
      <c r="J18" s="8"/>
      <c r="K18" s="8"/>
      <c r="L18" s="8"/>
      <c r="M18" s="8"/>
      <c r="N18" s="8"/>
      <c r="O18" s="8"/>
      <c r="P18" s="8"/>
      <c r="Q18" s="104"/>
      <c r="R18" s="10"/>
      <c r="S18" s="8"/>
      <c r="T18" s="80" t="s">
        <v>200</v>
      </c>
    </row>
    <row r="19" spans="1:20" ht="15" customHeight="1" x14ac:dyDescent="0.15">
      <c r="A19" s="4">
        <v>13</v>
      </c>
      <c r="B19" s="8"/>
      <c r="C19" s="8"/>
      <c r="D19" s="8"/>
      <c r="E19" s="8"/>
      <c r="F19" s="9"/>
      <c r="G19" s="125"/>
      <c r="H19" s="2" t="str">
        <f t="shared" si="0"/>
        <v>　</v>
      </c>
      <c r="I19" s="8"/>
      <c r="J19" s="8"/>
      <c r="K19" s="8"/>
      <c r="L19" s="8"/>
      <c r="M19" s="8"/>
      <c r="N19" s="8"/>
      <c r="O19" s="8"/>
      <c r="P19" s="8"/>
      <c r="Q19" s="104"/>
      <c r="R19" s="10"/>
      <c r="S19" s="8"/>
      <c r="T19" s="80" t="s">
        <v>201</v>
      </c>
    </row>
    <row r="20" spans="1:20" ht="15" customHeight="1" x14ac:dyDescent="0.15">
      <c r="A20" s="4">
        <v>14</v>
      </c>
      <c r="B20" s="8"/>
      <c r="C20" s="8"/>
      <c r="D20" s="8"/>
      <c r="E20" s="8"/>
      <c r="F20" s="9"/>
      <c r="G20" s="125"/>
      <c r="H20" s="2" t="str">
        <f t="shared" si="0"/>
        <v>　</v>
      </c>
      <c r="I20" s="8"/>
      <c r="J20" s="8"/>
      <c r="K20" s="8"/>
      <c r="L20" s="8"/>
      <c r="M20" s="8"/>
      <c r="N20" s="8"/>
      <c r="O20" s="8"/>
      <c r="P20" s="8"/>
      <c r="Q20" s="104"/>
      <c r="R20" s="10"/>
      <c r="S20" s="8"/>
      <c r="T20" s="80" t="s">
        <v>9</v>
      </c>
    </row>
    <row r="21" spans="1:20" ht="15" customHeight="1" x14ac:dyDescent="0.15">
      <c r="A21" s="4">
        <v>15</v>
      </c>
      <c r="B21" s="8"/>
      <c r="C21" s="8"/>
      <c r="D21" s="8"/>
      <c r="E21" s="8"/>
      <c r="F21" s="9"/>
      <c r="G21" s="125"/>
      <c r="H21" s="2" t="str">
        <f t="shared" si="0"/>
        <v>　</v>
      </c>
      <c r="I21" s="8"/>
      <c r="J21" s="8"/>
      <c r="K21" s="8"/>
      <c r="L21" s="8"/>
      <c r="M21" s="8"/>
      <c r="N21" s="8"/>
      <c r="O21" s="8"/>
      <c r="P21" s="8"/>
      <c r="Q21" s="104"/>
      <c r="R21" s="10"/>
      <c r="S21" s="8"/>
      <c r="T21" s="80" t="s">
        <v>202</v>
      </c>
    </row>
    <row r="22" spans="1:20" ht="15" customHeight="1" x14ac:dyDescent="0.15">
      <c r="A22" s="4">
        <v>16</v>
      </c>
      <c r="B22" s="8"/>
      <c r="C22" s="8"/>
      <c r="D22" s="8"/>
      <c r="E22" s="8"/>
      <c r="F22" s="9"/>
      <c r="G22" s="125"/>
      <c r="H22" s="2" t="str">
        <f t="shared" si="0"/>
        <v>　</v>
      </c>
      <c r="I22" s="8"/>
      <c r="J22" s="8"/>
      <c r="K22" s="8"/>
      <c r="L22" s="8"/>
      <c r="M22" s="8"/>
      <c r="N22" s="8"/>
      <c r="O22" s="8"/>
      <c r="P22" s="8"/>
      <c r="Q22" s="104"/>
      <c r="R22" s="10"/>
      <c r="S22" s="8"/>
      <c r="T22" s="80" t="s">
        <v>203</v>
      </c>
    </row>
    <row r="23" spans="1:20" ht="15" customHeight="1" x14ac:dyDescent="0.15">
      <c r="A23" s="4">
        <v>17</v>
      </c>
      <c r="B23" s="8"/>
      <c r="C23" s="8"/>
      <c r="D23" s="8"/>
      <c r="E23" s="8"/>
      <c r="F23" s="9"/>
      <c r="G23" s="125"/>
      <c r="H23" s="2" t="str">
        <f t="shared" si="0"/>
        <v>　</v>
      </c>
      <c r="I23" s="8"/>
      <c r="J23" s="8"/>
      <c r="K23" s="8"/>
      <c r="L23" s="8"/>
      <c r="M23" s="8"/>
      <c r="N23" s="8"/>
      <c r="O23" s="8"/>
      <c r="P23" s="8"/>
      <c r="Q23" s="104"/>
      <c r="R23" s="10"/>
      <c r="S23" s="8"/>
      <c r="T23" s="80" t="s">
        <v>204</v>
      </c>
    </row>
    <row r="24" spans="1:20" ht="15" customHeight="1" x14ac:dyDescent="0.15">
      <c r="A24" s="4">
        <v>18</v>
      </c>
      <c r="B24" s="8"/>
      <c r="C24" s="8"/>
      <c r="D24" s="8"/>
      <c r="E24" s="8"/>
      <c r="F24" s="9"/>
      <c r="G24" s="125"/>
      <c r="H24" s="2" t="str">
        <f t="shared" si="0"/>
        <v>　</v>
      </c>
      <c r="I24" s="8"/>
      <c r="J24" s="8"/>
      <c r="K24" s="8"/>
      <c r="L24" s="8"/>
      <c r="M24" s="8"/>
      <c r="N24" s="8"/>
      <c r="O24" s="8"/>
      <c r="P24" s="8"/>
      <c r="Q24" s="104"/>
      <c r="R24" s="10"/>
      <c r="S24" s="8"/>
      <c r="T24" s="80" t="s">
        <v>205</v>
      </c>
    </row>
    <row r="25" spans="1:20" ht="15" customHeight="1" x14ac:dyDescent="0.15">
      <c r="A25" s="4">
        <v>19</v>
      </c>
      <c r="B25" s="8"/>
      <c r="C25" s="8"/>
      <c r="D25" s="8"/>
      <c r="E25" s="8"/>
      <c r="F25" s="9"/>
      <c r="G25" s="125"/>
      <c r="H25" s="2" t="str">
        <f t="shared" si="0"/>
        <v>　</v>
      </c>
      <c r="I25" s="8"/>
      <c r="J25" s="8"/>
      <c r="K25" s="8"/>
      <c r="L25" s="8"/>
      <c r="M25" s="8"/>
      <c r="N25" s="8"/>
      <c r="O25" s="8"/>
      <c r="P25" s="8"/>
      <c r="Q25" s="104"/>
      <c r="R25" s="10"/>
      <c r="S25" s="8"/>
      <c r="T25" s="80" t="s">
        <v>206</v>
      </c>
    </row>
    <row r="26" spans="1:20" ht="15" customHeight="1" x14ac:dyDescent="0.15">
      <c r="A26" s="4">
        <v>20</v>
      </c>
      <c r="B26" s="8"/>
      <c r="C26" s="8"/>
      <c r="D26" s="8"/>
      <c r="E26" s="8"/>
      <c r="F26" s="9"/>
      <c r="G26" s="125"/>
      <c r="H26" s="2" t="str">
        <f t="shared" si="0"/>
        <v>　</v>
      </c>
      <c r="I26" s="8"/>
      <c r="J26" s="8"/>
      <c r="K26" s="8"/>
      <c r="L26" s="8"/>
      <c r="M26" s="8"/>
      <c r="N26" s="8"/>
      <c r="O26" s="8"/>
      <c r="P26" s="8"/>
      <c r="Q26" s="104"/>
      <c r="R26" s="10"/>
      <c r="S26" s="8"/>
      <c r="T26" s="80" t="s">
        <v>207</v>
      </c>
    </row>
    <row r="27" spans="1:20" ht="15" customHeight="1" x14ac:dyDescent="0.15">
      <c r="A27" s="4">
        <v>21</v>
      </c>
      <c r="B27" s="8"/>
      <c r="C27" s="8"/>
      <c r="D27" s="8"/>
      <c r="E27" s="8"/>
      <c r="F27" s="9"/>
      <c r="G27" s="125"/>
      <c r="H27" s="2" t="str">
        <f t="shared" si="0"/>
        <v>　</v>
      </c>
      <c r="I27" s="8"/>
      <c r="J27" s="8"/>
      <c r="K27" s="8"/>
      <c r="L27" s="8"/>
      <c r="M27" s="8"/>
      <c r="N27" s="8"/>
      <c r="O27" s="8"/>
      <c r="P27" s="8"/>
      <c r="Q27" s="104"/>
      <c r="R27" s="10"/>
      <c r="S27" s="8"/>
      <c r="T27" s="80" t="s">
        <v>208</v>
      </c>
    </row>
    <row r="28" spans="1:20" ht="15" customHeight="1" x14ac:dyDescent="0.15">
      <c r="A28" s="4">
        <v>22</v>
      </c>
      <c r="B28" s="8"/>
      <c r="C28" s="8"/>
      <c r="D28" s="8"/>
      <c r="E28" s="8"/>
      <c r="F28" s="9"/>
      <c r="G28" s="125"/>
      <c r="H28" s="2" t="str">
        <f t="shared" si="0"/>
        <v>　</v>
      </c>
      <c r="I28" s="8"/>
      <c r="J28" s="8"/>
      <c r="K28" s="8"/>
      <c r="L28" s="8"/>
      <c r="M28" s="8"/>
      <c r="N28" s="8"/>
      <c r="O28" s="8"/>
      <c r="P28" s="8"/>
      <c r="Q28" s="104"/>
      <c r="R28" s="10"/>
      <c r="S28" s="8"/>
      <c r="T28" s="80" t="s">
        <v>209</v>
      </c>
    </row>
    <row r="29" spans="1:20" ht="15" customHeight="1" x14ac:dyDescent="0.15">
      <c r="A29" s="4">
        <v>23</v>
      </c>
      <c r="B29" s="8"/>
      <c r="C29" s="8"/>
      <c r="D29" s="8"/>
      <c r="E29" s="8"/>
      <c r="F29" s="9"/>
      <c r="G29" s="125"/>
      <c r="H29" s="2" t="str">
        <f t="shared" si="0"/>
        <v>　</v>
      </c>
      <c r="I29" s="8"/>
      <c r="J29" s="8"/>
      <c r="K29" s="8"/>
      <c r="L29" s="8"/>
      <c r="M29" s="8"/>
      <c r="N29" s="8"/>
      <c r="O29" s="8"/>
      <c r="P29" s="8"/>
      <c r="Q29" s="104"/>
      <c r="R29" s="10"/>
      <c r="S29" s="8"/>
      <c r="T29" s="80" t="s">
        <v>210</v>
      </c>
    </row>
    <row r="30" spans="1:20" ht="15" customHeight="1" x14ac:dyDescent="0.15">
      <c r="A30" s="4">
        <v>24</v>
      </c>
      <c r="B30" s="8"/>
      <c r="C30" s="8"/>
      <c r="D30" s="8"/>
      <c r="E30" s="8"/>
      <c r="F30" s="9"/>
      <c r="G30" s="125"/>
      <c r="H30" s="2" t="str">
        <f t="shared" si="0"/>
        <v>　</v>
      </c>
      <c r="I30" s="8"/>
      <c r="J30" s="8"/>
      <c r="K30" s="8"/>
      <c r="L30" s="8"/>
      <c r="M30" s="8"/>
      <c r="N30" s="8"/>
      <c r="O30" s="8"/>
      <c r="P30" s="8"/>
      <c r="Q30" s="104"/>
      <c r="R30" s="10"/>
      <c r="S30" s="8"/>
      <c r="T30" s="80" t="s">
        <v>211</v>
      </c>
    </row>
    <row r="31" spans="1:20" ht="15" customHeight="1" x14ac:dyDescent="0.15">
      <c r="A31" s="4">
        <v>25</v>
      </c>
      <c r="B31" s="8"/>
      <c r="C31" s="8"/>
      <c r="D31" s="8"/>
      <c r="E31" s="8"/>
      <c r="F31" s="9"/>
      <c r="G31" s="125"/>
      <c r="H31" s="2" t="str">
        <f t="shared" si="0"/>
        <v>　</v>
      </c>
      <c r="I31" s="8"/>
      <c r="J31" s="8"/>
      <c r="K31" s="8"/>
      <c r="L31" s="8"/>
      <c r="M31" s="8"/>
      <c r="N31" s="8"/>
      <c r="O31" s="8"/>
      <c r="P31" s="8"/>
      <c r="Q31" s="104"/>
      <c r="R31" s="10"/>
      <c r="S31" s="8"/>
      <c r="T31" s="80" t="s">
        <v>212</v>
      </c>
    </row>
    <row r="32" spans="1:20" ht="15" customHeight="1" x14ac:dyDescent="0.15">
      <c r="A32" s="4">
        <v>26</v>
      </c>
      <c r="B32" s="8"/>
      <c r="C32" s="8"/>
      <c r="D32" s="8"/>
      <c r="E32" s="8"/>
      <c r="F32" s="9"/>
      <c r="G32" s="125"/>
      <c r="H32" s="2" t="str">
        <f t="shared" si="0"/>
        <v>　</v>
      </c>
      <c r="I32" s="8"/>
      <c r="J32" s="8"/>
      <c r="K32" s="8"/>
      <c r="L32" s="8"/>
      <c r="M32" s="8"/>
      <c r="N32" s="8"/>
      <c r="O32" s="8"/>
      <c r="P32" s="8"/>
      <c r="Q32" s="104"/>
      <c r="R32" s="10"/>
      <c r="S32" s="8"/>
      <c r="T32" s="80" t="s">
        <v>213</v>
      </c>
    </row>
    <row r="33" spans="1:20" ht="15" customHeight="1" x14ac:dyDescent="0.15">
      <c r="A33" s="4">
        <v>27</v>
      </c>
      <c r="B33" s="8"/>
      <c r="C33" s="8"/>
      <c r="D33" s="8"/>
      <c r="E33" s="8"/>
      <c r="F33" s="9"/>
      <c r="G33" s="125"/>
      <c r="H33" s="2" t="str">
        <f t="shared" si="0"/>
        <v>　</v>
      </c>
      <c r="I33" s="8"/>
      <c r="J33" s="8"/>
      <c r="K33" s="8"/>
      <c r="L33" s="8"/>
      <c r="M33" s="8"/>
      <c r="N33" s="8"/>
      <c r="O33" s="8"/>
      <c r="P33" s="8"/>
      <c r="Q33" s="104"/>
      <c r="R33" s="10"/>
      <c r="S33" s="8"/>
      <c r="T33" s="80" t="s">
        <v>214</v>
      </c>
    </row>
    <row r="34" spans="1:20" ht="15" customHeight="1" x14ac:dyDescent="0.15">
      <c r="A34" s="4">
        <v>28</v>
      </c>
      <c r="B34" s="8"/>
      <c r="C34" s="8"/>
      <c r="D34" s="8"/>
      <c r="E34" s="8"/>
      <c r="F34" s="9"/>
      <c r="G34" s="125"/>
      <c r="H34" s="2" t="str">
        <f t="shared" si="0"/>
        <v>　</v>
      </c>
      <c r="I34" s="8"/>
      <c r="J34" s="8"/>
      <c r="K34" s="8"/>
      <c r="L34" s="8"/>
      <c r="M34" s="8"/>
      <c r="N34" s="8"/>
      <c r="O34" s="8"/>
      <c r="P34" s="8"/>
      <c r="Q34" s="104"/>
      <c r="R34" s="10"/>
      <c r="S34" s="8"/>
      <c r="T34" s="80" t="s">
        <v>215</v>
      </c>
    </row>
    <row r="35" spans="1:20" ht="15" customHeight="1" x14ac:dyDescent="0.15">
      <c r="A35" s="4">
        <v>29</v>
      </c>
      <c r="B35" s="8"/>
      <c r="C35" s="8"/>
      <c r="D35" s="8"/>
      <c r="E35" s="8"/>
      <c r="F35" s="9"/>
      <c r="G35" s="125"/>
      <c r="H35" s="2" t="str">
        <f t="shared" si="0"/>
        <v>　</v>
      </c>
      <c r="I35" s="8"/>
      <c r="J35" s="8"/>
      <c r="K35" s="8"/>
      <c r="L35" s="8"/>
      <c r="M35" s="8"/>
      <c r="N35" s="8"/>
      <c r="O35" s="8"/>
      <c r="P35" s="8"/>
      <c r="Q35" s="104"/>
      <c r="R35" s="10"/>
      <c r="S35" s="8"/>
      <c r="T35" s="80" t="s">
        <v>216</v>
      </c>
    </row>
    <row r="36" spans="1:20" ht="15" customHeight="1" x14ac:dyDescent="0.15">
      <c r="A36" s="4">
        <v>30</v>
      </c>
      <c r="B36" s="8"/>
      <c r="C36" s="8"/>
      <c r="D36" s="8"/>
      <c r="E36" s="8"/>
      <c r="F36" s="9"/>
      <c r="G36" s="125"/>
      <c r="H36" s="2" t="str">
        <f t="shared" si="0"/>
        <v>　</v>
      </c>
      <c r="I36" s="8"/>
      <c r="J36" s="8"/>
      <c r="K36" s="8"/>
      <c r="L36" s="8"/>
      <c r="M36" s="8"/>
      <c r="N36" s="8"/>
      <c r="O36" s="8"/>
      <c r="P36" s="8"/>
      <c r="Q36" s="104"/>
      <c r="R36" s="10"/>
      <c r="S36" s="8"/>
      <c r="T36" s="80" t="s">
        <v>10</v>
      </c>
    </row>
    <row r="37" spans="1:20" ht="15" customHeight="1" x14ac:dyDescent="0.15">
      <c r="A37" s="4">
        <v>31</v>
      </c>
      <c r="B37" s="8"/>
      <c r="C37" s="8"/>
      <c r="D37" s="8"/>
      <c r="E37" s="8"/>
      <c r="F37" s="9"/>
      <c r="G37" s="125"/>
      <c r="H37" s="2" t="str">
        <f t="shared" si="0"/>
        <v>　</v>
      </c>
      <c r="I37" s="8"/>
      <c r="J37" s="8"/>
      <c r="K37" s="8"/>
      <c r="L37" s="8"/>
      <c r="M37" s="8"/>
      <c r="N37" s="8"/>
      <c r="O37" s="8"/>
      <c r="P37" s="8"/>
      <c r="Q37" s="104"/>
      <c r="R37" s="10"/>
      <c r="S37" s="8"/>
      <c r="T37" s="80" t="s">
        <v>217</v>
      </c>
    </row>
    <row r="38" spans="1:20" ht="15" customHeight="1" x14ac:dyDescent="0.15">
      <c r="A38" s="4">
        <v>32</v>
      </c>
      <c r="B38" s="8"/>
      <c r="C38" s="8"/>
      <c r="D38" s="8"/>
      <c r="E38" s="8"/>
      <c r="F38" s="9"/>
      <c r="G38" s="125"/>
      <c r="H38" s="2" t="str">
        <f t="shared" si="0"/>
        <v>　</v>
      </c>
      <c r="I38" s="8"/>
      <c r="J38" s="8"/>
      <c r="K38" s="8"/>
      <c r="L38" s="8"/>
      <c r="M38" s="8"/>
      <c r="N38" s="8"/>
      <c r="O38" s="8"/>
      <c r="P38" s="8"/>
      <c r="Q38" s="104"/>
      <c r="R38" s="10"/>
      <c r="S38" s="8"/>
      <c r="T38" s="80" t="s">
        <v>218</v>
      </c>
    </row>
    <row r="39" spans="1:20" ht="15" customHeight="1" x14ac:dyDescent="0.15">
      <c r="A39" s="4">
        <v>33</v>
      </c>
      <c r="B39" s="8"/>
      <c r="C39" s="8"/>
      <c r="D39" s="8"/>
      <c r="E39" s="8"/>
      <c r="F39" s="9"/>
      <c r="G39" s="125"/>
      <c r="H39" s="2" t="str">
        <f t="shared" si="0"/>
        <v>　</v>
      </c>
      <c r="I39" s="8"/>
      <c r="J39" s="8"/>
      <c r="K39" s="8"/>
      <c r="L39" s="8"/>
      <c r="M39" s="8"/>
      <c r="N39" s="8"/>
      <c r="O39" s="8"/>
      <c r="P39" s="8"/>
      <c r="Q39" s="104"/>
      <c r="R39" s="10"/>
      <c r="S39" s="8"/>
      <c r="T39" s="80" t="s">
        <v>219</v>
      </c>
    </row>
    <row r="40" spans="1:20" ht="15" customHeight="1" x14ac:dyDescent="0.15">
      <c r="A40" s="4">
        <v>34</v>
      </c>
      <c r="B40" s="8"/>
      <c r="C40" s="8"/>
      <c r="D40" s="8"/>
      <c r="E40" s="8"/>
      <c r="F40" s="9"/>
      <c r="G40" s="125"/>
      <c r="H40" s="2" t="str">
        <f t="shared" si="0"/>
        <v>　</v>
      </c>
      <c r="I40" s="8"/>
      <c r="J40" s="8"/>
      <c r="K40" s="8"/>
      <c r="L40" s="8"/>
      <c r="M40" s="8"/>
      <c r="N40" s="8"/>
      <c r="O40" s="8"/>
      <c r="P40" s="8"/>
      <c r="Q40" s="104"/>
      <c r="R40" s="10"/>
      <c r="S40" s="8"/>
      <c r="T40" s="80" t="s">
        <v>220</v>
      </c>
    </row>
    <row r="41" spans="1:20" ht="15" customHeight="1" x14ac:dyDescent="0.15">
      <c r="A41" s="4">
        <v>35</v>
      </c>
      <c r="B41" s="8"/>
      <c r="C41" s="8"/>
      <c r="D41" s="8"/>
      <c r="E41" s="8"/>
      <c r="F41" s="9"/>
      <c r="G41" s="125"/>
      <c r="H41" s="2" t="str">
        <f t="shared" si="0"/>
        <v>　</v>
      </c>
      <c r="I41" s="8"/>
      <c r="J41" s="8"/>
      <c r="K41" s="8"/>
      <c r="L41" s="8"/>
      <c r="M41" s="8"/>
      <c r="N41" s="8"/>
      <c r="O41" s="8"/>
      <c r="P41" s="8"/>
      <c r="Q41" s="104"/>
      <c r="R41" s="10"/>
      <c r="S41" s="8"/>
      <c r="T41" s="80" t="s">
        <v>221</v>
      </c>
    </row>
    <row r="42" spans="1:20" ht="15" customHeight="1" x14ac:dyDescent="0.15">
      <c r="A42" s="4">
        <v>36</v>
      </c>
      <c r="B42" s="8"/>
      <c r="C42" s="8"/>
      <c r="D42" s="8"/>
      <c r="E42" s="8"/>
      <c r="F42" s="9"/>
      <c r="G42" s="125"/>
      <c r="H42" s="2" t="str">
        <f t="shared" si="0"/>
        <v>　</v>
      </c>
      <c r="I42" s="8"/>
      <c r="J42" s="8"/>
      <c r="K42" s="8"/>
      <c r="L42" s="8"/>
      <c r="M42" s="8"/>
      <c r="N42" s="8"/>
      <c r="O42" s="8"/>
      <c r="P42" s="8"/>
      <c r="Q42" s="104"/>
      <c r="R42" s="10"/>
      <c r="S42" s="8"/>
      <c r="T42" s="80" t="s">
        <v>222</v>
      </c>
    </row>
    <row r="43" spans="1:20" ht="15" customHeight="1" x14ac:dyDescent="0.15">
      <c r="A43" s="4">
        <v>37</v>
      </c>
      <c r="B43" s="8"/>
      <c r="C43" s="8"/>
      <c r="D43" s="8"/>
      <c r="E43" s="8"/>
      <c r="F43" s="9"/>
      <c r="G43" s="125"/>
      <c r="H43" s="2" t="str">
        <f t="shared" si="0"/>
        <v>　</v>
      </c>
      <c r="I43" s="8"/>
      <c r="J43" s="8"/>
      <c r="K43" s="8"/>
      <c r="L43" s="8"/>
      <c r="M43" s="8"/>
      <c r="N43" s="8"/>
      <c r="O43" s="8"/>
      <c r="P43" s="8"/>
      <c r="Q43" s="104"/>
      <c r="R43" s="10"/>
      <c r="S43" s="8"/>
      <c r="T43" s="80" t="s">
        <v>223</v>
      </c>
    </row>
    <row r="44" spans="1:20" ht="15" customHeight="1" x14ac:dyDescent="0.15">
      <c r="A44" s="4">
        <v>38</v>
      </c>
      <c r="B44" s="8"/>
      <c r="C44" s="8"/>
      <c r="D44" s="8"/>
      <c r="E44" s="8"/>
      <c r="F44" s="9"/>
      <c r="G44" s="125"/>
      <c r="H44" s="2" t="str">
        <f t="shared" si="0"/>
        <v>　</v>
      </c>
      <c r="I44" s="8"/>
      <c r="J44" s="8"/>
      <c r="K44" s="8"/>
      <c r="L44" s="8"/>
      <c r="M44" s="8"/>
      <c r="N44" s="8"/>
      <c r="O44" s="8"/>
      <c r="P44" s="8"/>
      <c r="Q44" s="104"/>
      <c r="R44" s="10"/>
      <c r="S44" s="8"/>
      <c r="T44" s="80" t="s">
        <v>224</v>
      </c>
    </row>
    <row r="45" spans="1:20" ht="15" customHeight="1" x14ac:dyDescent="0.15">
      <c r="A45" s="4">
        <v>39</v>
      </c>
      <c r="B45" s="8"/>
      <c r="C45" s="8"/>
      <c r="D45" s="8"/>
      <c r="E45" s="8"/>
      <c r="F45" s="9"/>
      <c r="G45" s="125"/>
      <c r="H45" s="2" t="str">
        <f t="shared" si="0"/>
        <v>　</v>
      </c>
      <c r="I45" s="8"/>
      <c r="J45" s="8"/>
      <c r="K45" s="8"/>
      <c r="L45" s="8"/>
      <c r="M45" s="8"/>
      <c r="N45" s="8"/>
      <c r="O45" s="8"/>
      <c r="P45" s="8"/>
      <c r="Q45" s="104"/>
      <c r="R45" s="10"/>
      <c r="S45" s="8"/>
      <c r="T45" s="80" t="s">
        <v>225</v>
      </c>
    </row>
    <row r="46" spans="1:20" ht="15" customHeight="1" x14ac:dyDescent="0.15">
      <c r="A46" s="4">
        <v>40</v>
      </c>
      <c r="B46" s="8"/>
      <c r="C46" s="8"/>
      <c r="D46" s="8"/>
      <c r="E46" s="8"/>
      <c r="F46" s="9"/>
      <c r="G46" s="125"/>
      <c r="H46" s="2" t="str">
        <f t="shared" si="0"/>
        <v>　</v>
      </c>
      <c r="I46" s="8"/>
      <c r="J46" s="8"/>
      <c r="K46" s="8"/>
      <c r="L46" s="8"/>
      <c r="M46" s="8"/>
      <c r="N46" s="8"/>
      <c r="O46" s="8"/>
      <c r="P46" s="8"/>
      <c r="Q46" s="104"/>
      <c r="R46" s="10"/>
      <c r="S46" s="8"/>
      <c r="T46" s="80" t="s">
        <v>226</v>
      </c>
    </row>
    <row r="47" spans="1:20" ht="15" customHeight="1" x14ac:dyDescent="0.15">
      <c r="A47" s="4">
        <v>41</v>
      </c>
      <c r="B47" s="8"/>
      <c r="C47" s="8"/>
      <c r="D47" s="8"/>
      <c r="E47" s="8"/>
      <c r="F47" s="9"/>
      <c r="G47" s="125"/>
      <c r="H47" s="2" t="str">
        <f t="shared" si="0"/>
        <v>　</v>
      </c>
      <c r="I47" s="8"/>
      <c r="J47" s="8"/>
      <c r="K47" s="8"/>
      <c r="L47" s="8"/>
      <c r="M47" s="8"/>
      <c r="N47" s="8"/>
      <c r="O47" s="8"/>
      <c r="P47" s="8"/>
      <c r="Q47" s="104"/>
      <c r="R47" s="10"/>
      <c r="S47" s="8"/>
      <c r="T47" s="80" t="s">
        <v>227</v>
      </c>
    </row>
    <row r="48" spans="1:20" ht="15" customHeight="1" x14ac:dyDescent="0.15">
      <c r="A48" s="4">
        <v>42</v>
      </c>
      <c r="B48" s="8"/>
      <c r="C48" s="8"/>
      <c r="D48" s="8"/>
      <c r="E48" s="8"/>
      <c r="F48" s="9"/>
      <c r="G48" s="125"/>
      <c r="H48" s="2" t="str">
        <f t="shared" si="0"/>
        <v>　</v>
      </c>
      <c r="I48" s="8"/>
      <c r="J48" s="8"/>
      <c r="K48" s="8"/>
      <c r="L48" s="8"/>
      <c r="M48" s="8"/>
      <c r="N48" s="8"/>
      <c r="O48" s="8"/>
      <c r="P48" s="8"/>
      <c r="Q48" s="104"/>
      <c r="R48" s="10"/>
      <c r="S48" s="8"/>
      <c r="T48" s="80" t="s">
        <v>228</v>
      </c>
    </row>
    <row r="49" spans="1:20" ht="15" customHeight="1" x14ac:dyDescent="0.15">
      <c r="A49" s="4">
        <v>43</v>
      </c>
      <c r="B49" s="8"/>
      <c r="C49" s="8"/>
      <c r="D49" s="8"/>
      <c r="E49" s="8"/>
      <c r="F49" s="9"/>
      <c r="G49" s="125"/>
      <c r="H49" s="2" t="str">
        <f t="shared" si="0"/>
        <v>　</v>
      </c>
      <c r="I49" s="8"/>
      <c r="J49" s="8"/>
      <c r="K49" s="8"/>
      <c r="L49" s="8"/>
      <c r="M49" s="8"/>
      <c r="N49" s="8"/>
      <c r="O49" s="8"/>
      <c r="P49" s="8"/>
      <c r="Q49" s="104"/>
      <c r="R49" s="10"/>
      <c r="S49" s="8"/>
      <c r="T49" s="80" t="s">
        <v>229</v>
      </c>
    </row>
    <row r="50" spans="1:20" ht="15" customHeight="1" x14ac:dyDescent="0.15">
      <c r="A50" s="4">
        <v>44</v>
      </c>
      <c r="B50" s="8"/>
      <c r="C50" s="8"/>
      <c r="D50" s="8"/>
      <c r="E50" s="8"/>
      <c r="F50" s="9"/>
      <c r="G50" s="125"/>
      <c r="H50" s="2" t="str">
        <f t="shared" si="0"/>
        <v>　</v>
      </c>
      <c r="I50" s="8"/>
      <c r="J50" s="8"/>
      <c r="K50" s="8"/>
      <c r="L50" s="8"/>
      <c r="M50" s="8"/>
      <c r="N50" s="8"/>
      <c r="O50" s="8"/>
      <c r="P50" s="8"/>
      <c r="Q50" s="104"/>
      <c r="R50" s="10"/>
      <c r="S50" s="8"/>
      <c r="T50" s="80" t="s">
        <v>230</v>
      </c>
    </row>
    <row r="51" spans="1:20" ht="15" customHeight="1" x14ac:dyDescent="0.15">
      <c r="A51" s="4">
        <v>45</v>
      </c>
      <c r="B51" s="8"/>
      <c r="C51" s="8"/>
      <c r="D51" s="8"/>
      <c r="E51" s="8"/>
      <c r="F51" s="9"/>
      <c r="G51" s="125"/>
      <c r="H51" s="2" t="str">
        <f t="shared" si="0"/>
        <v>　</v>
      </c>
      <c r="I51" s="8"/>
      <c r="J51" s="8"/>
      <c r="K51" s="8"/>
      <c r="L51" s="8"/>
      <c r="M51" s="8"/>
      <c r="N51" s="8"/>
      <c r="O51" s="8"/>
      <c r="P51" s="8"/>
      <c r="Q51" s="104"/>
      <c r="R51" s="10"/>
      <c r="S51" s="8"/>
      <c r="T51" s="80" t="s">
        <v>231</v>
      </c>
    </row>
    <row r="52" spans="1:20" ht="15" customHeight="1" x14ac:dyDescent="0.15">
      <c r="A52" s="4">
        <v>46</v>
      </c>
      <c r="B52" s="8"/>
      <c r="C52" s="8"/>
      <c r="D52" s="8"/>
      <c r="E52" s="8"/>
      <c r="F52" s="9"/>
      <c r="G52" s="125"/>
      <c r="H52" s="2" t="str">
        <f t="shared" si="0"/>
        <v>　</v>
      </c>
      <c r="I52" s="8"/>
      <c r="J52" s="8"/>
      <c r="K52" s="8"/>
      <c r="L52" s="8"/>
      <c r="M52" s="8"/>
      <c r="N52" s="8"/>
      <c r="O52" s="8"/>
      <c r="P52" s="8"/>
      <c r="Q52" s="104"/>
      <c r="R52" s="10"/>
      <c r="S52" s="8"/>
      <c r="T52" s="80" t="s">
        <v>11</v>
      </c>
    </row>
    <row r="53" spans="1:20" ht="15" customHeight="1" x14ac:dyDescent="0.15">
      <c r="A53" s="4">
        <v>47</v>
      </c>
      <c r="B53" s="8"/>
      <c r="C53" s="8"/>
      <c r="D53" s="8"/>
      <c r="E53" s="8"/>
      <c r="F53" s="9"/>
      <c r="G53" s="125"/>
      <c r="H53" s="2" t="str">
        <f t="shared" si="0"/>
        <v>　</v>
      </c>
      <c r="I53" s="8"/>
      <c r="J53" s="8"/>
      <c r="K53" s="8"/>
      <c r="L53" s="8"/>
      <c r="M53" s="8"/>
      <c r="N53" s="8"/>
      <c r="O53" s="8"/>
      <c r="P53" s="8"/>
      <c r="Q53" s="104"/>
      <c r="R53" s="10"/>
      <c r="S53" s="8"/>
      <c r="T53" s="80" t="s">
        <v>195</v>
      </c>
    </row>
    <row r="54" spans="1:20" ht="15" customHeight="1" x14ac:dyDescent="0.15">
      <c r="A54" s="4">
        <v>48</v>
      </c>
      <c r="B54" s="8"/>
      <c r="C54" s="8"/>
      <c r="D54" s="8"/>
      <c r="E54" s="8"/>
      <c r="F54" s="9"/>
      <c r="G54" s="125"/>
      <c r="H54" s="2" t="str">
        <f t="shared" si="0"/>
        <v>　</v>
      </c>
      <c r="I54" s="8"/>
      <c r="J54" s="8"/>
      <c r="K54" s="8"/>
      <c r="L54" s="8"/>
      <c r="M54" s="8"/>
      <c r="N54" s="8"/>
      <c r="O54" s="8"/>
      <c r="P54" s="8"/>
      <c r="Q54" s="104"/>
      <c r="R54" s="10"/>
      <c r="S54" s="8"/>
    </row>
    <row r="55" spans="1:20" ht="15" customHeight="1" x14ac:dyDescent="0.15">
      <c r="A55" s="4">
        <v>49</v>
      </c>
      <c r="B55" s="8"/>
      <c r="C55" s="8"/>
      <c r="D55" s="8"/>
      <c r="E55" s="8"/>
      <c r="F55" s="9"/>
      <c r="G55" s="125"/>
      <c r="H55" s="2" t="str">
        <f t="shared" si="0"/>
        <v>　</v>
      </c>
      <c r="I55" s="8"/>
      <c r="J55" s="8"/>
      <c r="K55" s="8"/>
      <c r="L55" s="8"/>
      <c r="M55" s="8"/>
      <c r="N55" s="8"/>
      <c r="O55" s="8"/>
      <c r="P55" s="8"/>
      <c r="Q55" s="104"/>
      <c r="R55" s="10"/>
      <c r="S55" s="8"/>
    </row>
    <row r="56" spans="1:20" ht="15" customHeight="1" x14ac:dyDescent="0.15">
      <c r="A56" s="4">
        <v>50</v>
      </c>
      <c r="B56" s="8"/>
      <c r="C56" s="8"/>
      <c r="D56" s="8"/>
      <c r="E56" s="8"/>
      <c r="F56" s="9"/>
      <c r="G56" s="125"/>
      <c r="H56" s="2" t="str">
        <f t="shared" si="0"/>
        <v>　</v>
      </c>
      <c r="I56" s="8"/>
      <c r="J56" s="8"/>
      <c r="K56" s="8"/>
      <c r="L56" s="8"/>
      <c r="M56" s="8"/>
      <c r="N56" s="8"/>
      <c r="O56" s="8"/>
      <c r="P56" s="8"/>
      <c r="Q56" s="104"/>
      <c r="R56" s="10"/>
      <c r="S56" s="8"/>
    </row>
    <row r="57" spans="1:20" ht="15" customHeight="1" x14ac:dyDescent="0.15">
      <c r="A57" s="4">
        <v>51</v>
      </c>
      <c r="B57" s="8"/>
      <c r="C57" s="8"/>
      <c r="D57" s="8"/>
      <c r="E57" s="8"/>
      <c r="F57" s="9"/>
      <c r="G57" s="125"/>
      <c r="H57" s="2" t="str">
        <f t="shared" si="0"/>
        <v>　</v>
      </c>
      <c r="I57" s="8"/>
      <c r="J57" s="8"/>
      <c r="K57" s="8"/>
      <c r="L57" s="8"/>
      <c r="M57" s="8"/>
      <c r="N57" s="8"/>
      <c r="O57" s="8"/>
      <c r="P57" s="8"/>
      <c r="Q57" s="104"/>
      <c r="R57" s="10"/>
      <c r="S57" s="8"/>
    </row>
    <row r="58" spans="1:20" ht="15" customHeight="1" x14ac:dyDescent="0.15">
      <c r="A58" s="4">
        <v>52</v>
      </c>
      <c r="B58" s="8"/>
      <c r="C58" s="8"/>
      <c r="D58" s="8"/>
      <c r="E58" s="8"/>
      <c r="F58" s="9"/>
      <c r="G58" s="125"/>
      <c r="H58" s="2" t="str">
        <f t="shared" si="0"/>
        <v>　</v>
      </c>
      <c r="I58" s="8"/>
      <c r="J58" s="8"/>
      <c r="K58" s="8"/>
      <c r="L58" s="8"/>
      <c r="M58" s="8"/>
      <c r="N58" s="8"/>
      <c r="O58" s="8"/>
      <c r="P58" s="8"/>
      <c r="Q58" s="104"/>
      <c r="R58" s="10"/>
      <c r="S58" s="8"/>
    </row>
    <row r="59" spans="1:20" ht="15" customHeight="1" x14ac:dyDescent="0.15">
      <c r="A59" s="4">
        <v>53</v>
      </c>
      <c r="B59" s="8"/>
      <c r="C59" s="8"/>
      <c r="D59" s="8"/>
      <c r="E59" s="8"/>
      <c r="F59" s="9"/>
      <c r="G59" s="125"/>
      <c r="H59" s="2" t="str">
        <f t="shared" si="0"/>
        <v>　</v>
      </c>
      <c r="I59" s="8"/>
      <c r="J59" s="8"/>
      <c r="K59" s="8"/>
      <c r="L59" s="8"/>
      <c r="M59" s="8"/>
      <c r="N59" s="8"/>
      <c r="O59" s="8"/>
      <c r="P59" s="8"/>
      <c r="Q59" s="104"/>
      <c r="R59" s="10"/>
      <c r="S59" s="8"/>
    </row>
    <row r="60" spans="1:20" ht="15" customHeight="1" x14ac:dyDescent="0.15">
      <c r="A60" s="4">
        <v>54</v>
      </c>
      <c r="B60" s="8"/>
      <c r="C60" s="8"/>
      <c r="D60" s="8"/>
      <c r="E60" s="8"/>
      <c r="F60" s="9"/>
      <c r="G60" s="125"/>
      <c r="H60" s="2" t="str">
        <f t="shared" si="0"/>
        <v>　</v>
      </c>
      <c r="I60" s="8"/>
      <c r="J60" s="8"/>
      <c r="K60" s="8"/>
      <c r="L60" s="8"/>
      <c r="M60" s="8"/>
      <c r="N60" s="8"/>
      <c r="O60" s="8"/>
      <c r="P60" s="8"/>
      <c r="Q60" s="104"/>
      <c r="R60" s="10"/>
      <c r="S60" s="8"/>
    </row>
    <row r="61" spans="1:20" ht="15" customHeight="1" x14ac:dyDescent="0.15">
      <c r="A61" s="4">
        <v>55</v>
      </c>
      <c r="B61" s="8"/>
      <c r="C61" s="8"/>
      <c r="D61" s="8"/>
      <c r="E61" s="8"/>
      <c r="F61" s="9"/>
      <c r="G61" s="125"/>
      <c r="H61" s="2" t="str">
        <f t="shared" si="0"/>
        <v>　</v>
      </c>
      <c r="I61" s="8"/>
      <c r="J61" s="8"/>
      <c r="K61" s="8"/>
      <c r="L61" s="8"/>
      <c r="M61" s="8"/>
      <c r="N61" s="8"/>
      <c r="O61" s="8"/>
      <c r="P61" s="8"/>
      <c r="Q61" s="104"/>
      <c r="R61" s="10"/>
      <c r="S61" s="8"/>
    </row>
    <row r="62" spans="1:20" ht="15" customHeight="1" x14ac:dyDescent="0.15">
      <c r="A62" s="4">
        <v>56</v>
      </c>
      <c r="B62" s="8"/>
      <c r="C62" s="8"/>
      <c r="D62" s="8"/>
      <c r="E62" s="8"/>
      <c r="F62" s="9"/>
      <c r="G62" s="125"/>
      <c r="H62" s="2" t="str">
        <f t="shared" si="0"/>
        <v>　</v>
      </c>
      <c r="I62" s="8"/>
      <c r="J62" s="8"/>
      <c r="K62" s="8"/>
      <c r="L62" s="8"/>
      <c r="M62" s="8"/>
      <c r="N62" s="8"/>
      <c r="O62" s="8"/>
      <c r="P62" s="8"/>
      <c r="Q62" s="104"/>
      <c r="R62" s="10"/>
      <c r="S62" s="8"/>
    </row>
    <row r="63" spans="1:20" ht="15" customHeight="1" x14ac:dyDescent="0.15">
      <c r="A63" s="4">
        <v>57</v>
      </c>
      <c r="B63" s="8"/>
      <c r="C63" s="8"/>
      <c r="D63" s="8"/>
      <c r="E63" s="8"/>
      <c r="F63" s="9"/>
      <c r="G63" s="125"/>
      <c r="H63" s="2" t="str">
        <f t="shared" si="0"/>
        <v>　</v>
      </c>
      <c r="I63" s="8"/>
      <c r="J63" s="8"/>
      <c r="K63" s="8"/>
      <c r="L63" s="8"/>
      <c r="M63" s="8"/>
      <c r="N63" s="8"/>
      <c r="O63" s="8"/>
      <c r="P63" s="8"/>
      <c r="Q63" s="104"/>
      <c r="R63" s="10"/>
      <c r="S63" s="8"/>
    </row>
    <row r="64" spans="1:20" ht="15" customHeight="1" x14ac:dyDescent="0.15">
      <c r="A64" s="4">
        <v>58</v>
      </c>
      <c r="B64" s="8"/>
      <c r="C64" s="8"/>
      <c r="D64" s="8"/>
      <c r="E64" s="8"/>
      <c r="F64" s="9"/>
      <c r="G64" s="125"/>
      <c r="H64" s="2" t="str">
        <f t="shared" si="0"/>
        <v>　</v>
      </c>
      <c r="I64" s="8"/>
      <c r="J64" s="8"/>
      <c r="K64" s="8"/>
      <c r="L64" s="8"/>
      <c r="M64" s="8"/>
      <c r="N64" s="8"/>
      <c r="O64" s="8"/>
      <c r="P64" s="8"/>
      <c r="Q64" s="104"/>
      <c r="R64" s="10"/>
      <c r="S64" s="8"/>
    </row>
    <row r="65" spans="1:19" ht="15" customHeight="1" x14ac:dyDescent="0.15">
      <c r="A65" s="4">
        <v>59</v>
      </c>
      <c r="B65" s="8"/>
      <c r="C65" s="8"/>
      <c r="D65" s="8"/>
      <c r="E65" s="8"/>
      <c r="F65" s="9"/>
      <c r="G65" s="125"/>
      <c r="H65" s="2" t="str">
        <f t="shared" si="0"/>
        <v>　</v>
      </c>
      <c r="I65" s="8"/>
      <c r="J65" s="8"/>
      <c r="K65" s="8"/>
      <c r="L65" s="8"/>
      <c r="M65" s="8"/>
      <c r="N65" s="8"/>
      <c r="O65" s="8"/>
      <c r="P65" s="8"/>
      <c r="Q65" s="104"/>
      <c r="R65" s="10"/>
      <c r="S65" s="8"/>
    </row>
    <row r="66" spans="1:19" ht="15" customHeight="1" x14ac:dyDescent="0.15">
      <c r="A66" s="4">
        <v>60</v>
      </c>
      <c r="B66" s="8"/>
      <c r="C66" s="8"/>
      <c r="D66" s="8"/>
      <c r="E66" s="8"/>
      <c r="F66" s="9"/>
      <c r="G66" s="125"/>
      <c r="H66" s="2" t="str">
        <f t="shared" si="0"/>
        <v>　</v>
      </c>
      <c r="I66" s="8"/>
      <c r="J66" s="8"/>
      <c r="K66" s="8"/>
      <c r="L66" s="8"/>
      <c r="M66" s="8"/>
      <c r="N66" s="8"/>
      <c r="O66" s="8"/>
      <c r="P66" s="8"/>
      <c r="Q66" s="104"/>
      <c r="R66" s="10"/>
      <c r="S66" s="8"/>
    </row>
    <row r="67" spans="1:19" ht="15" customHeight="1" x14ac:dyDescent="0.15">
      <c r="A67" s="4">
        <v>61</v>
      </c>
      <c r="B67" s="8"/>
      <c r="C67" s="8"/>
      <c r="D67" s="8"/>
      <c r="E67" s="8"/>
      <c r="F67" s="9"/>
      <c r="G67" s="125"/>
      <c r="H67" s="2" t="str">
        <f t="shared" si="0"/>
        <v>　</v>
      </c>
      <c r="I67" s="8"/>
      <c r="J67" s="8"/>
      <c r="K67" s="8"/>
      <c r="L67" s="8"/>
      <c r="M67" s="8"/>
      <c r="N67" s="8"/>
      <c r="O67" s="8"/>
      <c r="P67" s="8"/>
      <c r="Q67" s="104"/>
      <c r="R67" s="10"/>
      <c r="S67" s="8"/>
    </row>
    <row r="68" spans="1:19" ht="15" customHeight="1" x14ac:dyDescent="0.15">
      <c r="A68" s="4">
        <v>62</v>
      </c>
      <c r="B68" s="8"/>
      <c r="C68" s="8"/>
      <c r="D68" s="8"/>
      <c r="E68" s="8"/>
      <c r="F68" s="9"/>
      <c r="G68" s="125"/>
      <c r="H68" s="2" t="str">
        <f t="shared" si="0"/>
        <v>　</v>
      </c>
      <c r="I68" s="8"/>
      <c r="J68" s="8"/>
      <c r="K68" s="8"/>
      <c r="L68" s="8"/>
      <c r="M68" s="8"/>
      <c r="N68" s="8"/>
      <c r="O68" s="8"/>
      <c r="P68" s="8"/>
      <c r="Q68" s="104"/>
      <c r="R68" s="10"/>
      <c r="S68" s="8"/>
    </row>
    <row r="69" spans="1:19" ht="15" customHeight="1" x14ac:dyDescent="0.15">
      <c r="A69" s="4">
        <v>63</v>
      </c>
      <c r="B69" s="8"/>
      <c r="C69" s="8"/>
      <c r="D69" s="8"/>
      <c r="E69" s="8"/>
      <c r="F69" s="9"/>
      <c r="G69" s="125"/>
      <c r="H69" s="2" t="str">
        <f t="shared" si="0"/>
        <v>　</v>
      </c>
      <c r="I69" s="8"/>
      <c r="J69" s="8"/>
      <c r="K69" s="8"/>
      <c r="L69" s="8"/>
      <c r="M69" s="8"/>
      <c r="N69" s="8"/>
      <c r="O69" s="8"/>
      <c r="P69" s="8"/>
      <c r="Q69" s="104"/>
      <c r="R69" s="10"/>
      <c r="S69" s="8"/>
    </row>
    <row r="70" spans="1:19" ht="15" customHeight="1" x14ac:dyDescent="0.15">
      <c r="A70" s="4">
        <v>64</v>
      </c>
      <c r="B70" s="8"/>
      <c r="C70" s="8"/>
      <c r="D70" s="8"/>
      <c r="E70" s="8"/>
      <c r="F70" s="9"/>
      <c r="G70" s="125"/>
      <c r="H70" s="2" t="str">
        <f t="shared" si="0"/>
        <v>　</v>
      </c>
      <c r="I70" s="8"/>
      <c r="J70" s="8"/>
      <c r="K70" s="8"/>
      <c r="L70" s="8"/>
      <c r="M70" s="8"/>
      <c r="N70" s="8"/>
      <c r="O70" s="8"/>
      <c r="P70" s="8"/>
      <c r="Q70" s="104"/>
      <c r="R70" s="10"/>
      <c r="S70" s="8"/>
    </row>
    <row r="71" spans="1:19" ht="15" customHeight="1" x14ac:dyDescent="0.15">
      <c r="A71" s="4">
        <v>65</v>
      </c>
      <c r="B71" s="8"/>
      <c r="C71" s="8"/>
      <c r="D71" s="8"/>
      <c r="E71" s="8"/>
      <c r="F71" s="9"/>
      <c r="G71" s="125"/>
      <c r="H71" s="2" t="str">
        <f t="shared" ref="H71:H207" si="1">IF(ISBLANK(G71),"　",DATEDIF(G71,$G$2,"Y"))</f>
        <v>　</v>
      </c>
      <c r="I71" s="8"/>
      <c r="J71" s="8"/>
      <c r="K71" s="8"/>
      <c r="L71" s="8"/>
      <c r="M71" s="8"/>
      <c r="N71" s="8"/>
      <c r="O71" s="8"/>
      <c r="P71" s="8"/>
      <c r="Q71" s="104"/>
      <c r="R71" s="10"/>
      <c r="S71" s="8"/>
    </row>
    <row r="72" spans="1:19" ht="15" customHeight="1" x14ac:dyDescent="0.15">
      <c r="A72" s="4">
        <v>66</v>
      </c>
      <c r="B72" s="8"/>
      <c r="C72" s="8"/>
      <c r="D72" s="8"/>
      <c r="E72" s="8"/>
      <c r="F72" s="9"/>
      <c r="G72" s="125"/>
      <c r="H72" s="2" t="str">
        <f t="shared" si="1"/>
        <v>　</v>
      </c>
      <c r="I72" s="8"/>
      <c r="J72" s="8"/>
      <c r="K72" s="8"/>
      <c r="L72" s="8"/>
      <c r="M72" s="8"/>
      <c r="N72" s="8"/>
      <c r="O72" s="8"/>
      <c r="P72" s="8"/>
      <c r="Q72" s="104"/>
      <c r="R72" s="10"/>
      <c r="S72" s="8"/>
    </row>
    <row r="73" spans="1:19" ht="15" customHeight="1" x14ac:dyDescent="0.15">
      <c r="A73" s="4">
        <v>67</v>
      </c>
      <c r="B73" s="8"/>
      <c r="C73" s="8"/>
      <c r="D73" s="8"/>
      <c r="E73" s="8"/>
      <c r="F73" s="9"/>
      <c r="G73" s="125"/>
      <c r="H73" s="2" t="str">
        <f t="shared" si="1"/>
        <v>　</v>
      </c>
      <c r="I73" s="8"/>
      <c r="J73" s="8"/>
      <c r="K73" s="8"/>
      <c r="L73" s="8"/>
      <c r="M73" s="8"/>
      <c r="N73" s="8"/>
      <c r="O73" s="8"/>
      <c r="P73" s="8"/>
      <c r="Q73" s="104"/>
      <c r="R73" s="10"/>
      <c r="S73" s="8"/>
    </row>
    <row r="74" spans="1:19" ht="15" customHeight="1" x14ac:dyDescent="0.15">
      <c r="A74" s="4">
        <v>68</v>
      </c>
      <c r="B74" s="8"/>
      <c r="C74" s="8"/>
      <c r="D74" s="8"/>
      <c r="E74" s="8"/>
      <c r="F74" s="9"/>
      <c r="G74" s="125"/>
      <c r="H74" s="2" t="str">
        <f t="shared" si="1"/>
        <v>　</v>
      </c>
      <c r="I74" s="8"/>
      <c r="J74" s="8"/>
      <c r="K74" s="8"/>
      <c r="L74" s="8"/>
      <c r="M74" s="8"/>
      <c r="N74" s="8"/>
      <c r="O74" s="8"/>
      <c r="P74" s="8"/>
      <c r="Q74" s="104"/>
      <c r="R74" s="10"/>
      <c r="S74" s="8"/>
    </row>
    <row r="75" spans="1:19" ht="15" customHeight="1" x14ac:dyDescent="0.15">
      <c r="A75" s="4">
        <v>69</v>
      </c>
      <c r="B75" s="8"/>
      <c r="C75" s="8"/>
      <c r="D75" s="8"/>
      <c r="E75" s="8"/>
      <c r="F75" s="9"/>
      <c r="G75" s="125"/>
      <c r="H75" s="2" t="str">
        <f t="shared" si="1"/>
        <v>　</v>
      </c>
      <c r="I75" s="8"/>
      <c r="J75" s="8"/>
      <c r="K75" s="8"/>
      <c r="L75" s="8"/>
      <c r="M75" s="8"/>
      <c r="N75" s="8"/>
      <c r="O75" s="8"/>
      <c r="P75" s="8"/>
      <c r="Q75" s="104"/>
      <c r="R75" s="10"/>
      <c r="S75" s="8"/>
    </row>
    <row r="76" spans="1:19" ht="15" customHeight="1" x14ac:dyDescent="0.15">
      <c r="A76" s="4">
        <v>70</v>
      </c>
      <c r="B76" s="8"/>
      <c r="C76" s="8"/>
      <c r="D76" s="8"/>
      <c r="E76" s="8"/>
      <c r="F76" s="9"/>
      <c r="G76" s="125"/>
      <c r="H76" s="2" t="str">
        <f t="shared" si="1"/>
        <v>　</v>
      </c>
      <c r="I76" s="8"/>
      <c r="J76" s="8"/>
      <c r="K76" s="8"/>
      <c r="L76" s="8"/>
      <c r="M76" s="8"/>
      <c r="N76" s="8"/>
      <c r="O76" s="8"/>
      <c r="P76" s="8"/>
      <c r="Q76" s="104"/>
      <c r="R76" s="10"/>
      <c r="S76" s="8"/>
    </row>
    <row r="77" spans="1:19" ht="15" customHeight="1" x14ac:dyDescent="0.15">
      <c r="A77" s="4">
        <v>71</v>
      </c>
      <c r="B77" s="8"/>
      <c r="C77" s="8"/>
      <c r="D77" s="8"/>
      <c r="E77" s="8"/>
      <c r="F77" s="9"/>
      <c r="G77" s="125"/>
      <c r="H77" s="2" t="str">
        <f t="shared" si="1"/>
        <v>　</v>
      </c>
      <c r="I77" s="8"/>
      <c r="J77" s="8"/>
      <c r="K77" s="8"/>
      <c r="L77" s="8"/>
      <c r="M77" s="8"/>
      <c r="N77" s="8"/>
      <c r="O77" s="8"/>
      <c r="P77" s="8"/>
      <c r="Q77" s="104"/>
      <c r="R77" s="10"/>
      <c r="S77" s="8"/>
    </row>
    <row r="78" spans="1:19" ht="15" customHeight="1" x14ac:dyDescent="0.15">
      <c r="A78" s="4">
        <v>72</v>
      </c>
      <c r="B78" s="8"/>
      <c r="C78" s="8"/>
      <c r="D78" s="8"/>
      <c r="E78" s="8"/>
      <c r="F78" s="9"/>
      <c r="G78" s="125"/>
      <c r="H78" s="2" t="str">
        <f t="shared" si="1"/>
        <v>　</v>
      </c>
      <c r="I78" s="8"/>
      <c r="J78" s="8"/>
      <c r="K78" s="8"/>
      <c r="L78" s="8"/>
      <c r="M78" s="8"/>
      <c r="N78" s="8"/>
      <c r="O78" s="8"/>
      <c r="P78" s="8"/>
      <c r="Q78" s="104"/>
      <c r="R78" s="10"/>
      <c r="S78" s="8"/>
    </row>
    <row r="79" spans="1:19" ht="15" customHeight="1" x14ac:dyDescent="0.15">
      <c r="A79" s="4">
        <v>73</v>
      </c>
      <c r="B79" s="8"/>
      <c r="C79" s="8"/>
      <c r="D79" s="8"/>
      <c r="E79" s="8"/>
      <c r="F79" s="9"/>
      <c r="G79" s="125"/>
      <c r="H79" s="2" t="str">
        <f t="shared" si="1"/>
        <v>　</v>
      </c>
      <c r="I79" s="8"/>
      <c r="J79" s="8"/>
      <c r="K79" s="8"/>
      <c r="L79" s="8"/>
      <c r="M79" s="8"/>
      <c r="N79" s="8"/>
      <c r="O79" s="8"/>
      <c r="P79" s="8"/>
      <c r="Q79" s="104"/>
      <c r="R79" s="10"/>
      <c r="S79" s="8"/>
    </row>
    <row r="80" spans="1:19" ht="15" customHeight="1" x14ac:dyDescent="0.15">
      <c r="A80" s="4">
        <v>74</v>
      </c>
      <c r="B80" s="8"/>
      <c r="C80" s="8"/>
      <c r="D80" s="8"/>
      <c r="E80" s="8"/>
      <c r="F80" s="9"/>
      <c r="G80" s="125"/>
      <c r="H80" s="2" t="str">
        <f t="shared" si="1"/>
        <v>　</v>
      </c>
      <c r="I80" s="8"/>
      <c r="J80" s="8"/>
      <c r="K80" s="8"/>
      <c r="L80" s="8"/>
      <c r="M80" s="8"/>
      <c r="N80" s="8"/>
      <c r="O80" s="8"/>
      <c r="P80" s="8"/>
      <c r="Q80" s="104"/>
      <c r="R80" s="10"/>
      <c r="S80" s="8"/>
    </row>
    <row r="81" spans="1:19" ht="15" customHeight="1" x14ac:dyDescent="0.15">
      <c r="A81" s="4">
        <v>75</v>
      </c>
      <c r="B81" s="8"/>
      <c r="C81" s="8"/>
      <c r="D81" s="8"/>
      <c r="E81" s="8"/>
      <c r="F81" s="9"/>
      <c r="G81" s="125"/>
      <c r="H81" s="2" t="str">
        <f t="shared" si="1"/>
        <v>　</v>
      </c>
      <c r="I81" s="8"/>
      <c r="J81" s="8"/>
      <c r="K81" s="8"/>
      <c r="L81" s="8"/>
      <c r="M81" s="8"/>
      <c r="N81" s="8"/>
      <c r="O81" s="8"/>
      <c r="P81" s="8"/>
      <c r="Q81" s="104"/>
      <c r="R81" s="10"/>
      <c r="S81" s="8"/>
    </row>
    <row r="82" spans="1:19" ht="15" customHeight="1" x14ac:dyDescent="0.15">
      <c r="A82" s="4">
        <v>76</v>
      </c>
      <c r="B82" s="8"/>
      <c r="C82" s="8"/>
      <c r="D82" s="8"/>
      <c r="E82" s="8"/>
      <c r="F82" s="9"/>
      <c r="G82" s="125"/>
      <c r="H82" s="2" t="str">
        <f t="shared" si="1"/>
        <v>　</v>
      </c>
      <c r="I82" s="8"/>
      <c r="J82" s="8"/>
      <c r="K82" s="8"/>
      <c r="L82" s="8"/>
      <c r="M82" s="8"/>
      <c r="N82" s="8"/>
      <c r="O82" s="8"/>
      <c r="P82" s="8"/>
      <c r="Q82" s="104"/>
      <c r="R82" s="10"/>
      <c r="S82" s="8"/>
    </row>
    <row r="83" spans="1:19" ht="15" customHeight="1" x14ac:dyDescent="0.15">
      <c r="A83" s="4">
        <v>77</v>
      </c>
      <c r="B83" s="8"/>
      <c r="C83" s="8"/>
      <c r="D83" s="8"/>
      <c r="E83" s="8"/>
      <c r="F83" s="9"/>
      <c r="G83" s="125"/>
      <c r="H83" s="2" t="str">
        <f t="shared" si="1"/>
        <v>　</v>
      </c>
      <c r="I83" s="8"/>
      <c r="J83" s="8"/>
      <c r="K83" s="8"/>
      <c r="L83" s="8"/>
      <c r="M83" s="8"/>
      <c r="N83" s="8"/>
      <c r="O83" s="8"/>
      <c r="P83" s="8"/>
      <c r="Q83" s="104"/>
      <c r="R83" s="10"/>
      <c r="S83" s="8"/>
    </row>
    <row r="84" spans="1:19" ht="15" customHeight="1" x14ac:dyDescent="0.15">
      <c r="A84" s="4">
        <v>78</v>
      </c>
      <c r="B84" s="8"/>
      <c r="C84" s="8"/>
      <c r="D84" s="8"/>
      <c r="E84" s="8"/>
      <c r="F84" s="9"/>
      <c r="G84" s="125"/>
      <c r="H84" s="2" t="str">
        <f t="shared" si="1"/>
        <v>　</v>
      </c>
      <c r="I84" s="8"/>
      <c r="J84" s="8"/>
      <c r="K84" s="8"/>
      <c r="L84" s="8"/>
      <c r="M84" s="8"/>
      <c r="N84" s="8"/>
      <c r="O84" s="8"/>
      <c r="P84" s="8"/>
      <c r="Q84" s="104"/>
      <c r="R84" s="10"/>
      <c r="S84" s="8"/>
    </row>
    <row r="85" spans="1:19" ht="15" customHeight="1" x14ac:dyDescent="0.15">
      <c r="A85" s="4">
        <v>79</v>
      </c>
      <c r="B85" s="8"/>
      <c r="C85" s="8"/>
      <c r="D85" s="8"/>
      <c r="E85" s="8"/>
      <c r="F85" s="9"/>
      <c r="G85" s="125"/>
      <c r="H85" s="2" t="str">
        <f t="shared" si="1"/>
        <v>　</v>
      </c>
      <c r="I85" s="8"/>
      <c r="J85" s="8"/>
      <c r="K85" s="8"/>
      <c r="L85" s="8"/>
      <c r="M85" s="8"/>
      <c r="N85" s="8"/>
      <c r="O85" s="8"/>
      <c r="P85" s="8"/>
      <c r="Q85" s="104"/>
      <c r="R85" s="10"/>
      <c r="S85" s="8"/>
    </row>
    <row r="86" spans="1:19" ht="15" customHeight="1" x14ac:dyDescent="0.15">
      <c r="A86" s="4">
        <v>80</v>
      </c>
      <c r="B86" s="8"/>
      <c r="C86" s="8"/>
      <c r="D86" s="8"/>
      <c r="E86" s="8"/>
      <c r="F86" s="9"/>
      <c r="G86" s="125"/>
      <c r="H86" s="2" t="str">
        <f t="shared" si="1"/>
        <v>　</v>
      </c>
      <c r="I86" s="8"/>
      <c r="J86" s="8"/>
      <c r="K86" s="8"/>
      <c r="L86" s="8"/>
      <c r="M86" s="8"/>
      <c r="N86" s="8"/>
      <c r="O86" s="8"/>
      <c r="P86" s="8"/>
      <c r="Q86" s="104"/>
      <c r="R86" s="10"/>
      <c r="S86" s="8"/>
    </row>
    <row r="87" spans="1:19" ht="15" customHeight="1" x14ac:dyDescent="0.15">
      <c r="A87" s="4">
        <v>81</v>
      </c>
      <c r="B87" s="8"/>
      <c r="C87" s="8"/>
      <c r="D87" s="8"/>
      <c r="E87" s="8"/>
      <c r="F87" s="9"/>
      <c r="G87" s="125"/>
      <c r="H87" s="2" t="str">
        <f t="shared" si="1"/>
        <v>　</v>
      </c>
      <c r="I87" s="8"/>
      <c r="J87" s="8"/>
      <c r="K87" s="8"/>
      <c r="L87" s="8"/>
      <c r="M87" s="8"/>
      <c r="N87" s="8"/>
      <c r="O87" s="8"/>
      <c r="P87" s="8"/>
      <c r="Q87" s="104"/>
      <c r="R87" s="10"/>
      <c r="S87" s="8"/>
    </row>
    <row r="88" spans="1:19" ht="15" customHeight="1" x14ac:dyDescent="0.15">
      <c r="A88" s="4">
        <v>82</v>
      </c>
      <c r="B88" s="8"/>
      <c r="C88" s="8"/>
      <c r="D88" s="8"/>
      <c r="E88" s="8"/>
      <c r="F88" s="9"/>
      <c r="G88" s="125"/>
      <c r="H88" s="2" t="str">
        <f t="shared" si="1"/>
        <v>　</v>
      </c>
      <c r="I88" s="8"/>
      <c r="J88" s="8"/>
      <c r="K88" s="8"/>
      <c r="L88" s="8"/>
      <c r="M88" s="8"/>
      <c r="N88" s="8"/>
      <c r="O88" s="8"/>
      <c r="P88" s="8"/>
      <c r="Q88" s="104"/>
      <c r="R88" s="10"/>
      <c r="S88" s="8"/>
    </row>
    <row r="89" spans="1:19" ht="15" customHeight="1" x14ac:dyDescent="0.15">
      <c r="A89" s="4">
        <v>83</v>
      </c>
      <c r="B89" s="8"/>
      <c r="C89" s="8"/>
      <c r="D89" s="8"/>
      <c r="E89" s="8"/>
      <c r="F89" s="9"/>
      <c r="G89" s="125"/>
      <c r="H89" s="2" t="str">
        <f t="shared" si="1"/>
        <v>　</v>
      </c>
      <c r="I89" s="8"/>
      <c r="J89" s="8"/>
      <c r="K89" s="8"/>
      <c r="L89" s="8"/>
      <c r="M89" s="8"/>
      <c r="N89" s="8"/>
      <c r="O89" s="8"/>
      <c r="P89" s="8"/>
      <c r="Q89" s="104"/>
      <c r="R89" s="10"/>
      <c r="S89" s="8"/>
    </row>
    <row r="90" spans="1:19" ht="15" customHeight="1" x14ac:dyDescent="0.15">
      <c r="A90" s="4">
        <v>84</v>
      </c>
      <c r="B90" s="8"/>
      <c r="C90" s="8"/>
      <c r="D90" s="8"/>
      <c r="E90" s="8"/>
      <c r="F90" s="9"/>
      <c r="G90" s="125"/>
      <c r="H90" s="2" t="str">
        <f t="shared" si="1"/>
        <v>　</v>
      </c>
      <c r="I90" s="8"/>
      <c r="J90" s="8"/>
      <c r="K90" s="8"/>
      <c r="L90" s="8"/>
      <c r="M90" s="8"/>
      <c r="N90" s="8"/>
      <c r="O90" s="8"/>
      <c r="P90" s="8"/>
      <c r="Q90" s="104"/>
      <c r="R90" s="10"/>
      <c r="S90" s="8"/>
    </row>
    <row r="91" spans="1:19" ht="15" customHeight="1" x14ac:dyDescent="0.15">
      <c r="A91" s="4">
        <v>85</v>
      </c>
      <c r="B91" s="8"/>
      <c r="C91" s="8"/>
      <c r="D91" s="8"/>
      <c r="E91" s="8"/>
      <c r="F91" s="9"/>
      <c r="G91" s="125"/>
      <c r="H91" s="2" t="str">
        <f t="shared" si="1"/>
        <v>　</v>
      </c>
      <c r="I91" s="8"/>
      <c r="J91" s="8"/>
      <c r="K91" s="8"/>
      <c r="L91" s="8"/>
      <c r="M91" s="8"/>
      <c r="N91" s="8"/>
      <c r="O91" s="8"/>
      <c r="P91" s="8"/>
      <c r="Q91" s="104"/>
      <c r="R91" s="10"/>
      <c r="S91" s="8"/>
    </row>
    <row r="92" spans="1:19" ht="15" customHeight="1" x14ac:dyDescent="0.15">
      <c r="A92" s="4">
        <v>86</v>
      </c>
      <c r="B92" s="8"/>
      <c r="C92" s="8"/>
      <c r="D92" s="8"/>
      <c r="E92" s="8"/>
      <c r="F92" s="9"/>
      <c r="G92" s="125"/>
      <c r="H92" s="2" t="str">
        <f t="shared" si="1"/>
        <v>　</v>
      </c>
      <c r="I92" s="8"/>
      <c r="J92" s="8"/>
      <c r="K92" s="8"/>
      <c r="L92" s="8"/>
      <c r="M92" s="8"/>
      <c r="N92" s="8"/>
      <c r="O92" s="8"/>
      <c r="P92" s="8"/>
      <c r="Q92" s="104"/>
      <c r="R92" s="10"/>
      <c r="S92" s="8"/>
    </row>
    <row r="93" spans="1:19" ht="15" customHeight="1" x14ac:dyDescent="0.15">
      <c r="A93" s="4">
        <v>87</v>
      </c>
      <c r="B93" s="8"/>
      <c r="C93" s="8"/>
      <c r="D93" s="8"/>
      <c r="E93" s="8"/>
      <c r="F93" s="9"/>
      <c r="G93" s="125"/>
      <c r="H93" s="2" t="str">
        <f t="shared" si="1"/>
        <v>　</v>
      </c>
      <c r="I93" s="8"/>
      <c r="J93" s="8"/>
      <c r="K93" s="8"/>
      <c r="L93" s="8"/>
      <c r="M93" s="8"/>
      <c r="N93" s="8"/>
      <c r="O93" s="8"/>
      <c r="P93" s="8"/>
      <c r="Q93" s="104"/>
      <c r="R93" s="10"/>
      <c r="S93" s="8"/>
    </row>
    <row r="94" spans="1:19" ht="15" customHeight="1" x14ac:dyDescent="0.15">
      <c r="A94" s="4">
        <v>88</v>
      </c>
      <c r="B94" s="8"/>
      <c r="C94" s="8"/>
      <c r="D94" s="8"/>
      <c r="E94" s="8"/>
      <c r="F94" s="9"/>
      <c r="G94" s="125"/>
      <c r="H94" s="2" t="str">
        <f t="shared" si="1"/>
        <v>　</v>
      </c>
      <c r="I94" s="8"/>
      <c r="J94" s="8"/>
      <c r="K94" s="8"/>
      <c r="L94" s="8"/>
      <c r="M94" s="8"/>
      <c r="N94" s="8"/>
      <c r="O94" s="8"/>
      <c r="P94" s="8"/>
      <c r="Q94" s="104"/>
      <c r="R94" s="10"/>
      <c r="S94" s="8"/>
    </row>
    <row r="95" spans="1:19" ht="15" customHeight="1" x14ac:dyDescent="0.15">
      <c r="A95" s="4">
        <v>89</v>
      </c>
      <c r="B95" s="8"/>
      <c r="C95" s="8"/>
      <c r="D95" s="8"/>
      <c r="E95" s="8"/>
      <c r="F95" s="9"/>
      <c r="G95" s="125"/>
      <c r="H95" s="2" t="str">
        <f t="shared" si="1"/>
        <v>　</v>
      </c>
      <c r="I95" s="8"/>
      <c r="J95" s="8"/>
      <c r="K95" s="8"/>
      <c r="L95" s="8"/>
      <c r="M95" s="8"/>
      <c r="N95" s="8"/>
      <c r="O95" s="8"/>
      <c r="P95" s="8"/>
      <c r="Q95" s="104"/>
      <c r="R95" s="10"/>
      <c r="S95" s="8"/>
    </row>
    <row r="96" spans="1:19" ht="15" customHeight="1" x14ac:dyDescent="0.15">
      <c r="A96" s="4">
        <v>90</v>
      </c>
      <c r="B96" s="8"/>
      <c r="C96" s="8"/>
      <c r="D96" s="8"/>
      <c r="E96" s="8"/>
      <c r="F96" s="9"/>
      <c r="G96" s="125"/>
      <c r="H96" s="2" t="str">
        <f t="shared" si="1"/>
        <v>　</v>
      </c>
      <c r="I96" s="8"/>
      <c r="J96" s="8"/>
      <c r="K96" s="8"/>
      <c r="L96" s="8"/>
      <c r="M96" s="8"/>
      <c r="N96" s="8"/>
      <c r="O96" s="8"/>
      <c r="P96" s="8"/>
      <c r="Q96" s="104"/>
      <c r="R96" s="10"/>
      <c r="S96" s="8"/>
    </row>
    <row r="97" spans="1:19" ht="15" customHeight="1" x14ac:dyDescent="0.15">
      <c r="A97" s="4">
        <v>91</v>
      </c>
      <c r="B97" s="8"/>
      <c r="C97" s="8"/>
      <c r="D97" s="8"/>
      <c r="E97" s="8"/>
      <c r="F97" s="9"/>
      <c r="G97" s="125"/>
      <c r="H97" s="2" t="str">
        <f t="shared" si="1"/>
        <v>　</v>
      </c>
      <c r="I97" s="8"/>
      <c r="J97" s="8"/>
      <c r="K97" s="8"/>
      <c r="L97" s="8"/>
      <c r="M97" s="8"/>
      <c r="N97" s="8"/>
      <c r="O97" s="8"/>
      <c r="P97" s="8"/>
      <c r="Q97" s="104"/>
      <c r="R97" s="10"/>
      <c r="S97" s="8"/>
    </row>
    <row r="98" spans="1:19" ht="15" customHeight="1" x14ac:dyDescent="0.15">
      <c r="A98" s="4">
        <v>92</v>
      </c>
      <c r="B98" s="8"/>
      <c r="C98" s="8"/>
      <c r="D98" s="8"/>
      <c r="E98" s="8"/>
      <c r="F98" s="9"/>
      <c r="G98" s="125"/>
      <c r="H98" s="2" t="str">
        <f t="shared" si="1"/>
        <v>　</v>
      </c>
      <c r="I98" s="8"/>
      <c r="J98" s="8"/>
      <c r="K98" s="8"/>
      <c r="L98" s="8"/>
      <c r="M98" s="8"/>
      <c r="N98" s="8"/>
      <c r="O98" s="8"/>
      <c r="P98" s="8"/>
      <c r="Q98" s="104"/>
      <c r="R98" s="10"/>
      <c r="S98" s="8"/>
    </row>
    <row r="99" spans="1:19" ht="15" customHeight="1" x14ac:dyDescent="0.15">
      <c r="A99" s="4">
        <v>93</v>
      </c>
      <c r="B99" s="8"/>
      <c r="C99" s="8"/>
      <c r="D99" s="8"/>
      <c r="E99" s="8"/>
      <c r="F99" s="9"/>
      <c r="G99" s="125"/>
      <c r="H99" s="2" t="str">
        <f t="shared" si="1"/>
        <v>　</v>
      </c>
      <c r="I99" s="8"/>
      <c r="J99" s="8"/>
      <c r="K99" s="8"/>
      <c r="L99" s="8"/>
      <c r="M99" s="8"/>
      <c r="N99" s="8"/>
      <c r="O99" s="8"/>
      <c r="P99" s="8"/>
      <c r="Q99" s="104"/>
      <c r="R99" s="10"/>
      <c r="S99" s="8"/>
    </row>
    <row r="100" spans="1:19" ht="15" customHeight="1" x14ac:dyDescent="0.15">
      <c r="A100" s="4">
        <v>94</v>
      </c>
      <c r="B100" s="8"/>
      <c r="C100" s="8"/>
      <c r="D100" s="8"/>
      <c r="E100" s="8"/>
      <c r="F100" s="9"/>
      <c r="G100" s="125"/>
      <c r="H100" s="2" t="str">
        <f t="shared" si="1"/>
        <v>　</v>
      </c>
      <c r="I100" s="8"/>
      <c r="J100" s="8"/>
      <c r="K100" s="8"/>
      <c r="L100" s="8"/>
      <c r="M100" s="8"/>
      <c r="N100" s="8"/>
      <c r="O100" s="8"/>
      <c r="P100" s="8"/>
      <c r="Q100" s="104"/>
      <c r="R100" s="10"/>
      <c r="S100" s="8"/>
    </row>
    <row r="101" spans="1:19" ht="15" customHeight="1" x14ac:dyDescent="0.15">
      <c r="A101" s="4">
        <v>95</v>
      </c>
      <c r="B101" s="8"/>
      <c r="C101" s="8"/>
      <c r="D101" s="8"/>
      <c r="E101" s="8"/>
      <c r="F101" s="9"/>
      <c r="G101" s="125"/>
      <c r="H101" s="2" t="str">
        <f t="shared" si="1"/>
        <v>　</v>
      </c>
      <c r="I101" s="8"/>
      <c r="J101" s="8"/>
      <c r="K101" s="8"/>
      <c r="L101" s="8"/>
      <c r="M101" s="8"/>
      <c r="N101" s="8"/>
      <c r="O101" s="8"/>
      <c r="P101" s="8"/>
      <c r="Q101" s="104"/>
      <c r="R101" s="10"/>
      <c r="S101" s="8"/>
    </row>
    <row r="102" spans="1:19" ht="15" customHeight="1" x14ac:dyDescent="0.15">
      <c r="A102" s="4">
        <v>96</v>
      </c>
      <c r="B102" s="8"/>
      <c r="C102" s="8"/>
      <c r="D102" s="8"/>
      <c r="E102" s="8"/>
      <c r="F102" s="9"/>
      <c r="G102" s="125"/>
      <c r="H102" s="2" t="str">
        <f t="shared" si="1"/>
        <v>　</v>
      </c>
      <c r="I102" s="8"/>
      <c r="J102" s="8"/>
      <c r="K102" s="8"/>
      <c r="L102" s="8"/>
      <c r="M102" s="8"/>
      <c r="N102" s="8"/>
      <c r="O102" s="8"/>
      <c r="P102" s="8"/>
      <c r="Q102" s="104"/>
      <c r="R102" s="10"/>
      <c r="S102" s="8"/>
    </row>
    <row r="103" spans="1:19" ht="15" customHeight="1" x14ac:dyDescent="0.15">
      <c r="A103" s="4">
        <v>97</v>
      </c>
      <c r="B103" s="8"/>
      <c r="C103" s="8"/>
      <c r="D103" s="8"/>
      <c r="E103" s="8"/>
      <c r="F103" s="9"/>
      <c r="G103" s="125"/>
      <c r="H103" s="2" t="str">
        <f t="shared" si="1"/>
        <v>　</v>
      </c>
      <c r="I103" s="8"/>
      <c r="J103" s="8"/>
      <c r="K103" s="8"/>
      <c r="L103" s="8"/>
      <c r="M103" s="8"/>
      <c r="N103" s="8"/>
      <c r="O103" s="8"/>
      <c r="P103" s="8"/>
      <c r="Q103" s="104"/>
      <c r="R103" s="10"/>
      <c r="S103" s="8"/>
    </row>
    <row r="104" spans="1:19" ht="15" customHeight="1" x14ac:dyDescent="0.15">
      <c r="A104" s="4">
        <v>98</v>
      </c>
      <c r="B104" s="8"/>
      <c r="C104" s="8"/>
      <c r="D104" s="8"/>
      <c r="E104" s="8"/>
      <c r="F104" s="9"/>
      <c r="G104" s="125"/>
      <c r="H104" s="2" t="str">
        <f t="shared" si="1"/>
        <v>　</v>
      </c>
      <c r="I104" s="8"/>
      <c r="J104" s="8"/>
      <c r="K104" s="8"/>
      <c r="L104" s="8"/>
      <c r="M104" s="8"/>
      <c r="N104" s="8"/>
      <c r="O104" s="8"/>
      <c r="P104" s="8"/>
      <c r="Q104" s="104"/>
      <c r="R104" s="10"/>
      <c r="S104" s="8"/>
    </row>
    <row r="105" spans="1:19" ht="15" customHeight="1" x14ac:dyDescent="0.15">
      <c r="A105" s="4">
        <v>99</v>
      </c>
      <c r="B105" s="8"/>
      <c r="C105" s="8"/>
      <c r="D105" s="8"/>
      <c r="E105" s="8"/>
      <c r="F105" s="9"/>
      <c r="G105" s="125"/>
      <c r="H105" s="2" t="str">
        <f t="shared" si="1"/>
        <v>　</v>
      </c>
      <c r="I105" s="8"/>
      <c r="J105" s="8"/>
      <c r="K105" s="8"/>
      <c r="L105" s="8"/>
      <c r="M105" s="8"/>
      <c r="N105" s="8"/>
      <c r="O105" s="8"/>
      <c r="P105" s="8"/>
      <c r="Q105" s="104"/>
      <c r="R105" s="10"/>
      <c r="S105" s="8"/>
    </row>
    <row r="106" spans="1:19" ht="15" customHeight="1" x14ac:dyDescent="0.15">
      <c r="A106" s="4">
        <v>100</v>
      </c>
      <c r="B106" s="8"/>
      <c r="C106" s="8"/>
      <c r="D106" s="8"/>
      <c r="E106" s="8"/>
      <c r="F106" s="9"/>
      <c r="G106" s="125"/>
      <c r="H106" s="2"/>
      <c r="I106" s="8"/>
      <c r="J106" s="8"/>
      <c r="K106" s="8"/>
      <c r="L106" s="8"/>
      <c r="M106" s="8"/>
      <c r="N106" s="8"/>
      <c r="O106" s="8"/>
      <c r="P106" s="8"/>
      <c r="Q106" s="104"/>
      <c r="R106" s="10"/>
      <c r="S106" s="8"/>
    </row>
    <row r="107" spans="1:19" ht="15" customHeight="1" x14ac:dyDescent="0.15">
      <c r="A107" s="4">
        <v>101</v>
      </c>
      <c r="B107" s="8"/>
      <c r="C107" s="8"/>
      <c r="D107" s="8"/>
      <c r="E107" s="8"/>
      <c r="F107" s="9"/>
      <c r="G107" s="125"/>
      <c r="H107" s="2"/>
      <c r="I107" s="8"/>
      <c r="J107" s="8"/>
      <c r="K107" s="8"/>
      <c r="L107" s="8"/>
      <c r="M107" s="8"/>
      <c r="N107" s="8"/>
      <c r="O107" s="8"/>
      <c r="P107" s="8"/>
      <c r="Q107" s="104"/>
      <c r="R107" s="10"/>
      <c r="S107" s="8"/>
    </row>
    <row r="108" spans="1:19" ht="15" customHeight="1" x14ac:dyDescent="0.15">
      <c r="A108" s="4">
        <v>102</v>
      </c>
      <c r="B108" s="8"/>
      <c r="C108" s="8"/>
      <c r="D108" s="8"/>
      <c r="E108" s="8"/>
      <c r="F108" s="9"/>
      <c r="G108" s="125"/>
      <c r="H108" s="2"/>
      <c r="I108" s="8"/>
      <c r="J108" s="8"/>
      <c r="K108" s="8"/>
      <c r="L108" s="8"/>
      <c r="M108" s="8"/>
      <c r="N108" s="8"/>
      <c r="O108" s="8"/>
      <c r="P108" s="8"/>
      <c r="Q108" s="104"/>
      <c r="R108" s="10"/>
      <c r="S108" s="8"/>
    </row>
    <row r="109" spans="1:19" ht="15" customHeight="1" x14ac:dyDescent="0.15">
      <c r="A109" s="4">
        <v>103</v>
      </c>
      <c r="B109" s="8"/>
      <c r="C109" s="8"/>
      <c r="D109" s="8"/>
      <c r="E109" s="8"/>
      <c r="F109" s="9"/>
      <c r="G109" s="125"/>
      <c r="H109" s="2"/>
      <c r="I109" s="8"/>
      <c r="J109" s="8"/>
      <c r="K109" s="8"/>
      <c r="L109" s="8"/>
      <c r="M109" s="8"/>
      <c r="N109" s="8"/>
      <c r="O109" s="8"/>
      <c r="P109" s="8"/>
      <c r="Q109" s="104"/>
      <c r="R109" s="10"/>
      <c r="S109" s="8"/>
    </row>
    <row r="110" spans="1:19" ht="15" customHeight="1" x14ac:dyDescent="0.15">
      <c r="A110" s="4">
        <v>104</v>
      </c>
      <c r="B110" s="8"/>
      <c r="C110" s="8"/>
      <c r="D110" s="8"/>
      <c r="E110" s="8"/>
      <c r="F110" s="9"/>
      <c r="G110" s="125"/>
      <c r="H110" s="2"/>
      <c r="I110" s="8"/>
      <c r="J110" s="8"/>
      <c r="K110" s="8"/>
      <c r="L110" s="8"/>
      <c r="M110" s="8"/>
      <c r="N110" s="8"/>
      <c r="O110" s="8"/>
      <c r="P110" s="8"/>
      <c r="Q110" s="104"/>
      <c r="R110" s="10"/>
      <c r="S110" s="8"/>
    </row>
    <row r="111" spans="1:19" ht="15" customHeight="1" x14ac:dyDescent="0.15">
      <c r="A111" s="4">
        <v>105</v>
      </c>
      <c r="B111" s="8"/>
      <c r="C111" s="8"/>
      <c r="D111" s="8"/>
      <c r="E111" s="8"/>
      <c r="F111" s="9"/>
      <c r="G111" s="125"/>
      <c r="H111" s="2"/>
      <c r="I111" s="8"/>
      <c r="J111" s="8"/>
      <c r="K111" s="8"/>
      <c r="L111" s="8"/>
      <c r="M111" s="8"/>
      <c r="N111" s="8"/>
      <c r="O111" s="8"/>
      <c r="P111" s="8"/>
      <c r="Q111" s="104"/>
      <c r="R111" s="10"/>
      <c r="S111" s="8"/>
    </row>
    <row r="112" spans="1:19" ht="15" customHeight="1" x14ac:dyDescent="0.15">
      <c r="A112" s="4">
        <v>106</v>
      </c>
      <c r="B112" s="8"/>
      <c r="C112" s="8"/>
      <c r="D112" s="8"/>
      <c r="E112" s="8"/>
      <c r="F112" s="9"/>
      <c r="G112" s="125"/>
      <c r="H112" s="2"/>
      <c r="I112" s="8"/>
      <c r="J112" s="8"/>
      <c r="K112" s="8"/>
      <c r="L112" s="8"/>
      <c r="M112" s="8"/>
      <c r="N112" s="8"/>
      <c r="O112" s="8"/>
      <c r="P112" s="8"/>
      <c r="Q112" s="104"/>
      <c r="R112" s="10"/>
      <c r="S112" s="8"/>
    </row>
    <row r="113" spans="1:19" ht="15" customHeight="1" x14ac:dyDescent="0.15">
      <c r="A113" s="4">
        <v>107</v>
      </c>
      <c r="B113" s="8"/>
      <c r="C113" s="8"/>
      <c r="D113" s="8"/>
      <c r="E113" s="8"/>
      <c r="F113" s="9"/>
      <c r="G113" s="125"/>
      <c r="H113" s="2"/>
      <c r="I113" s="8"/>
      <c r="J113" s="8"/>
      <c r="K113" s="8"/>
      <c r="L113" s="8"/>
      <c r="M113" s="8"/>
      <c r="N113" s="8"/>
      <c r="O113" s="8"/>
      <c r="P113" s="8"/>
      <c r="Q113" s="104"/>
      <c r="R113" s="10"/>
      <c r="S113" s="8"/>
    </row>
    <row r="114" spans="1:19" ht="15" customHeight="1" x14ac:dyDescent="0.15">
      <c r="A114" s="4">
        <v>108</v>
      </c>
      <c r="B114" s="8"/>
      <c r="C114" s="8"/>
      <c r="D114" s="8"/>
      <c r="E114" s="8"/>
      <c r="F114" s="9"/>
      <c r="G114" s="125"/>
      <c r="H114" s="2"/>
      <c r="I114" s="8"/>
      <c r="J114" s="8"/>
      <c r="K114" s="8"/>
      <c r="L114" s="8"/>
      <c r="M114" s="8"/>
      <c r="N114" s="8"/>
      <c r="O114" s="8"/>
      <c r="P114" s="8"/>
      <c r="Q114" s="104"/>
      <c r="R114" s="10"/>
      <c r="S114" s="8"/>
    </row>
    <row r="115" spans="1:19" ht="15" customHeight="1" x14ac:dyDescent="0.15">
      <c r="A115" s="4">
        <v>109</v>
      </c>
      <c r="B115" s="8"/>
      <c r="C115" s="8"/>
      <c r="D115" s="8"/>
      <c r="E115" s="8"/>
      <c r="F115" s="9"/>
      <c r="G115" s="125"/>
      <c r="H115" s="2"/>
      <c r="I115" s="8"/>
      <c r="J115" s="8"/>
      <c r="K115" s="8"/>
      <c r="L115" s="8"/>
      <c r="M115" s="8"/>
      <c r="N115" s="8"/>
      <c r="O115" s="8"/>
      <c r="P115" s="8"/>
      <c r="Q115" s="104"/>
      <c r="R115" s="10"/>
      <c r="S115" s="8"/>
    </row>
    <row r="116" spans="1:19" ht="15" customHeight="1" x14ac:dyDescent="0.15">
      <c r="A116" s="4">
        <v>110</v>
      </c>
      <c r="B116" s="8"/>
      <c r="C116" s="8"/>
      <c r="D116" s="8"/>
      <c r="E116" s="8"/>
      <c r="F116" s="9"/>
      <c r="G116" s="125"/>
      <c r="H116" s="2"/>
      <c r="I116" s="8"/>
      <c r="J116" s="8"/>
      <c r="K116" s="8"/>
      <c r="L116" s="8"/>
      <c r="M116" s="8"/>
      <c r="N116" s="8"/>
      <c r="O116" s="8"/>
      <c r="P116" s="8"/>
      <c r="Q116" s="104"/>
      <c r="R116" s="10"/>
      <c r="S116" s="8"/>
    </row>
    <row r="117" spans="1:19" ht="15" customHeight="1" x14ac:dyDescent="0.15">
      <c r="A117" s="4">
        <v>111</v>
      </c>
      <c r="B117" s="8"/>
      <c r="C117" s="8"/>
      <c r="D117" s="8"/>
      <c r="E117" s="8"/>
      <c r="F117" s="9"/>
      <c r="G117" s="125"/>
      <c r="H117" s="2"/>
      <c r="I117" s="8"/>
      <c r="J117" s="8"/>
      <c r="K117" s="8"/>
      <c r="L117" s="8"/>
      <c r="M117" s="8"/>
      <c r="N117" s="8"/>
      <c r="O117" s="8"/>
      <c r="P117" s="8"/>
      <c r="Q117" s="104"/>
      <c r="R117" s="10"/>
      <c r="S117" s="8"/>
    </row>
    <row r="118" spans="1:19" ht="15" customHeight="1" x14ac:dyDescent="0.15">
      <c r="A118" s="4">
        <v>112</v>
      </c>
      <c r="B118" s="8"/>
      <c r="C118" s="8"/>
      <c r="D118" s="8"/>
      <c r="E118" s="8"/>
      <c r="F118" s="9"/>
      <c r="G118" s="125"/>
      <c r="H118" s="2"/>
      <c r="I118" s="8"/>
      <c r="J118" s="8"/>
      <c r="K118" s="8"/>
      <c r="L118" s="8"/>
      <c r="M118" s="8"/>
      <c r="N118" s="8"/>
      <c r="O118" s="8"/>
      <c r="P118" s="8"/>
      <c r="Q118" s="104"/>
      <c r="R118" s="10"/>
      <c r="S118" s="8"/>
    </row>
    <row r="119" spans="1:19" ht="15" customHeight="1" x14ac:dyDescent="0.15">
      <c r="A119" s="4">
        <v>113</v>
      </c>
      <c r="B119" s="8"/>
      <c r="C119" s="8"/>
      <c r="D119" s="8"/>
      <c r="E119" s="8"/>
      <c r="F119" s="9"/>
      <c r="G119" s="125"/>
      <c r="H119" s="2"/>
      <c r="I119" s="8"/>
      <c r="J119" s="8"/>
      <c r="K119" s="8"/>
      <c r="L119" s="8"/>
      <c r="M119" s="8"/>
      <c r="N119" s="8"/>
      <c r="O119" s="8"/>
      <c r="P119" s="8"/>
      <c r="Q119" s="104"/>
      <c r="R119" s="10"/>
      <c r="S119" s="8"/>
    </row>
    <row r="120" spans="1:19" ht="15" customHeight="1" x14ac:dyDescent="0.15">
      <c r="A120" s="4">
        <v>114</v>
      </c>
      <c r="B120" s="8"/>
      <c r="C120" s="8"/>
      <c r="D120" s="8"/>
      <c r="E120" s="8"/>
      <c r="F120" s="9"/>
      <c r="G120" s="125"/>
      <c r="H120" s="2"/>
      <c r="I120" s="8"/>
      <c r="J120" s="8"/>
      <c r="K120" s="8"/>
      <c r="L120" s="8"/>
      <c r="M120" s="8"/>
      <c r="N120" s="8"/>
      <c r="O120" s="8"/>
      <c r="P120" s="8"/>
      <c r="Q120" s="104"/>
      <c r="R120" s="10"/>
      <c r="S120" s="8"/>
    </row>
    <row r="121" spans="1:19" ht="15" customHeight="1" x14ac:dyDescent="0.15">
      <c r="A121" s="4">
        <v>115</v>
      </c>
      <c r="B121" s="8"/>
      <c r="C121" s="8"/>
      <c r="D121" s="8"/>
      <c r="E121" s="8"/>
      <c r="F121" s="9"/>
      <c r="G121" s="125"/>
      <c r="H121" s="2"/>
      <c r="I121" s="8"/>
      <c r="J121" s="8"/>
      <c r="K121" s="8"/>
      <c r="L121" s="8"/>
      <c r="M121" s="8"/>
      <c r="N121" s="8"/>
      <c r="O121" s="8"/>
      <c r="P121" s="8"/>
      <c r="Q121" s="104"/>
      <c r="R121" s="10"/>
      <c r="S121" s="8"/>
    </row>
    <row r="122" spans="1:19" ht="15" customHeight="1" x14ac:dyDescent="0.15">
      <c r="A122" s="4">
        <v>116</v>
      </c>
      <c r="B122" s="8"/>
      <c r="C122" s="8"/>
      <c r="D122" s="8"/>
      <c r="E122" s="8"/>
      <c r="F122" s="9"/>
      <c r="G122" s="125"/>
      <c r="H122" s="2"/>
      <c r="I122" s="8"/>
      <c r="J122" s="8"/>
      <c r="K122" s="8"/>
      <c r="L122" s="8"/>
      <c r="M122" s="8"/>
      <c r="N122" s="8"/>
      <c r="O122" s="8"/>
      <c r="P122" s="8"/>
      <c r="Q122" s="104"/>
      <c r="R122" s="10"/>
      <c r="S122" s="8"/>
    </row>
    <row r="123" spans="1:19" ht="15" customHeight="1" x14ac:dyDescent="0.15">
      <c r="A123" s="4">
        <v>117</v>
      </c>
      <c r="B123" s="8"/>
      <c r="C123" s="8"/>
      <c r="D123" s="8"/>
      <c r="E123" s="8"/>
      <c r="F123" s="9"/>
      <c r="G123" s="125"/>
      <c r="H123" s="2"/>
      <c r="I123" s="8"/>
      <c r="J123" s="8"/>
      <c r="K123" s="8"/>
      <c r="L123" s="8"/>
      <c r="M123" s="8"/>
      <c r="N123" s="8"/>
      <c r="O123" s="8"/>
      <c r="P123" s="8"/>
      <c r="Q123" s="104"/>
      <c r="R123" s="10"/>
      <c r="S123" s="8"/>
    </row>
    <row r="124" spans="1:19" ht="15" customHeight="1" x14ac:dyDescent="0.15">
      <c r="A124" s="4">
        <v>118</v>
      </c>
      <c r="B124" s="8"/>
      <c r="C124" s="8"/>
      <c r="D124" s="8"/>
      <c r="E124" s="8"/>
      <c r="F124" s="9"/>
      <c r="G124" s="125"/>
      <c r="H124" s="2"/>
      <c r="I124" s="8"/>
      <c r="J124" s="8"/>
      <c r="K124" s="8"/>
      <c r="L124" s="8"/>
      <c r="M124" s="8"/>
      <c r="N124" s="8"/>
      <c r="O124" s="8"/>
      <c r="P124" s="8"/>
      <c r="Q124" s="104"/>
      <c r="R124" s="10"/>
      <c r="S124" s="8"/>
    </row>
    <row r="125" spans="1:19" ht="15" customHeight="1" x14ac:dyDescent="0.15">
      <c r="A125" s="4">
        <v>119</v>
      </c>
      <c r="B125" s="8"/>
      <c r="C125" s="8"/>
      <c r="D125" s="8"/>
      <c r="E125" s="8"/>
      <c r="F125" s="9"/>
      <c r="G125" s="125"/>
      <c r="H125" s="2"/>
      <c r="I125" s="8"/>
      <c r="J125" s="8"/>
      <c r="K125" s="8"/>
      <c r="L125" s="8"/>
      <c r="M125" s="8"/>
      <c r="N125" s="8"/>
      <c r="O125" s="8"/>
      <c r="P125" s="8"/>
      <c r="Q125" s="104"/>
      <c r="R125" s="10"/>
      <c r="S125" s="8"/>
    </row>
    <row r="126" spans="1:19" ht="15" customHeight="1" x14ac:dyDescent="0.15">
      <c r="A126" s="4">
        <v>120</v>
      </c>
      <c r="B126" s="8"/>
      <c r="C126" s="8"/>
      <c r="D126" s="8"/>
      <c r="E126" s="8"/>
      <c r="F126" s="9"/>
      <c r="G126" s="125"/>
      <c r="H126" s="2"/>
      <c r="I126" s="8"/>
      <c r="J126" s="8"/>
      <c r="K126" s="8"/>
      <c r="L126" s="8"/>
      <c r="M126" s="8"/>
      <c r="N126" s="8"/>
      <c r="O126" s="8"/>
      <c r="P126" s="8"/>
      <c r="Q126" s="104"/>
      <c r="R126" s="10"/>
      <c r="S126" s="8"/>
    </row>
    <row r="127" spans="1:19" ht="15" customHeight="1" x14ac:dyDescent="0.15">
      <c r="A127" s="4">
        <v>121</v>
      </c>
      <c r="B127" s="8"/>
      <c r="C127" s="8"/>
      <c r="D127" s="8"/>
      <c r="E127" s="8"/>
      <c r="F127" s="9"/>
      <c r="G127" s="125"/>
      <c r="H127" s="2"/>
      <c r="I127" s="8"/>
      <c r="J127" s="8"/>
      <c r="K127" s="8"/>
      <c r="L127" s="8"/>
      <c r="M127" s="8"/>
      <c r="N127" s="8"/>
      <c r="O127" s="8"/>
      <c r="P127" s="8"/>
      <c r="Q127" s="104"/>
      <c r="R127" s="10"/>
      <c r="S127" s="8"/>
    </row>
    <row r="128" spans="1:19" ht="15" customHeight="1" x14ac:dyDescent="0.15">
      <c r="A128" s="4">
        <v>122</v>
      </c>
      <c r="B128" s="8"/>
      <c r="C128" s="8"/>
      <c r="D128" s="8"/>
      <c r="E128" s="8"/>
      <c r="F128" s="9"/>
      <c r="G128" s="125"/>
      <c r="H128" s="2"/>
      <c r="I128" s="8"/>
      <c r="J128" s="8"/>
      <c r="K128" s="8"/>
      <c r="L128" s="8"/>
      <c r="M128" s="8"/>
      <c r="N128" s="8"/>
      <c r="O128" s="8"/>
      <c r="P128" s="8"/>
      <c r="Q128" s="104"/>
      <c r="R128" s="10"/>
      <c r="S128" s="8"/>
    </row>
    <row r="129" spans="1:19" ht="15" customHeight="1" x14ac:dyDescent="0.15">
      <c r="A129" s="4">
        <v>123</v>
      </c>
      <c r="B129" s="8"/>
      <c r="C129" s="8"/>
      <c r="D129" s="8"/>
      <c r="E129" s="8"/>
      <c r="F129" s="9"/>
      <c r="G129" s="125"/>
      <c r="H129" s="2"/>
      <c r="I129" s="8"/>
      <c r="J129" s="8"/>
      <c r="K129" s="8"/>
      <c r="L129" s="8"/>
      <c r="M129" s="8"/>
      <c r="N129" s="8"/>
      <c r="O129" s="8"/>
      <c r="P129" s="8"/>
      <c r="Q129" s="104"/>
      <c r="R129" s="10"/>
      <c r="S129" s="8"/>
    </row>
    <row r="130" spans="1:19" ht="15" customHeight="1" x14ac:dyDescent="0.15">
      <c r="A130" s="4">
        <v>124</v>
      </c>
      <c r="B130" s="8"/>
      <c r="C130" s="8"/>
      <c r="D130" s="8"/>
      <c r="E130" s="8"/>
      <c r="F130" s="9"/>
      <c r="G130" s="125"/>
      <c r="H130" s="2"/>
      <c r="I130" s="8"/>
      <c r="J130" s="8"/>
      <c r="K130" s="8"/>
      <c r="L130" s="8"/>
      <c r="M130" s="8"/>
      <c r="N130" s="8"/>
      <c r="O130" s="8"/>
      <c r="P130" s="8"/>
      <c r="Q130" s="104"/>
      <c r="R130" s="10"/>
      <c r="S130" s="8"/>
    </row>
    <row r="131" spans="1:19" ht="15" customHeight="1" x14ac:dyDescent="0.15">
      <c r="A131" s="4">
        <v>125</v>
      </c>
      <c r="B131" s="8"/>
      <c r="C131" s="8"/>
      <c r="D131" s="8"/>
      <c r="E131" s="8"/>
      <c r="F131" s="9"/>
      <c r="G131" s="125"/>
      <c r="H131" s="2"/>
      <c r="I131" s="8"/>
      <c r="J131" s="8"/>
      <c r="K131" s="8"/>
      <c r="L131" s="8"/>
      <c r="M131" s="8"/>
      <c r="N131" s="8"/>
      <c r="O131" s="8"/>
      <c r="P131" s="8"/>
      <c r="Q131" s="104"/>
      <c r="R131" s="10"/>
      <c r="S131" s="8"/>
    </row>
    <row r="132" spans="1:19" ht="15" customHeight="1" x14ac:dyDescent="0.15">
      <c r="A132" s="4">
        <v>126</v>
      </c>
      <c r="B132" s="8"/>
      <c r="C132" s="8"/>
      <c r="D132" s="8"/>
      <c r="E132" s="8"/>
      <c r="F132" s="9"/>
      <c r="G132" s="125"/>
      <c r="H132" s="2"/>
      <c r="I132" s="8"/>
      <c r="J132" s="8"/>
      <c r="K132" s="8"/>
      <c r="L132" s="8"/>
      <c r="M132" s="8"/>
      <c r="N132" s="8"/>
      <c r="O132" s="8"/>
      <c r="P132" s="8"/>
      <c r="Q132" s="104"/>
      <c r="R132" s="10"/>
      <c r="S132" s="8"/>
    </row>
    <row r="133" spans="1:19" ht="15" customHeight="1" x14ac:dyDescent="0.15">
      <c r="A133" s="4">
        <v>127</v>
      </c>
      <c r="B133" s="8"/>
      <c r="C133" s="8"/>
      <c r="D133" s="8"/>
      <c r="E133" s="8"/>
      <c r="F133" s="9"/>
      <c r="G133" s="125"/>
      <c r="H133" s="2"/>
      <c r="I133" s="8"/>
      <c r="J133" s="8"/>
      <c r="K133" s="8"/>
      <c r="L133" s="8"/>
      <c r="M133" s="8"/>
      <c r="N133" s="8"/>
      <c r="O133" s="8"/>
      <c r="P133" s="8"/>
      <c r="Q133" s="104"/>
      <c r="R133" s="10"/>
      <c r="S133" s="8"/>
    </row>
    <row r="134" spans="1:19" ht="15" customHeight="1" x14ac:dyDescent="0.15">
      <c r="A134" s="4">
        <v>128</v>
      </c>
      <c r="B134" s="8"/>
      <c r="C134" s="8"/>
      <c r="D134" s="8"/>
      <c r="E134" s="8"/>
      <c r="F134" s="9"/>
      <c r="G134" s="125"/>
      <c r="H134" s="2"/>
      <c r="I134" s="8"/>
      <c r="J134" s="8"/>
      <c r="K134" s="8"/>
      <c r="L134" s="8"/>
      <c r="M134" s="8"/>
      <c r="N134" s="8"/>
      <c r="O134" s="8"/>
      <c r="P134" s="8"/>
      <c r="Q134" s="104"/>
      <c r="R134" s="10"/>
      <c r="S134" s="8"/>
    </row>
    <row r="135" spans="1:19" ht="15" customHeight="1" x14ac:dyDescent="0.15">
      <c r="A135" s="4">
        <v>129</v>
      </c>
      <c r="B135" s="8"/>
      <c r="C135" s="8"/>
      <c r="D135" s="8"/>
      <c r="E135" s="8"/>
      <c r="F135" s="9"/>
      <c r="G135" s="125"/>
      <c r="H135" s="2"/>
      <c r="I135" s="8"/>
      <c r="J135" s="8"/>
      <c r="K135" s="8"/>
      <c r="L135" s="8"/>
      <c r="M135" s="8"/>
      <c r="N135" s="8"/>
      <c r="O135" s="8"/>
      <c r="P135" s="8"/>
      <c r="Q135" s="104"/>
      <c r="R135" s="10"/>
      <c r="S135" s="8"/>
    </row>
    <row r="136" spans="1:19" ht="15" customHeight="1" x14ac:dyDescent="0.15">
      <c r="A136" s="4">
        <v>130</v>
      </c>
      <c r="B136" s="8"/>
      <c r="C136" s="8"/>
      <c r="D136" s="8"/>
      <c r="E136" s="8"/>
      <c r="F136" s="9"/>
      <c r="G136" s="125"/>
      <c r="H136" s="2"/>
      <c r="I136" s="8"/>
      <c r="J136" s="8"/>
      <c r="K136" s="8"/>
      <c r="L136" s="8"/>
      <c r="M136" s="8"/>
      <c r="N136" s="8"/>
      <c r="O136" s="8"/>
      <c r="P136" s="8"/>
      <c r="Q136" s="104"/>
      <c r="R136" s="10"/>
      <c r="S136" s="8"/>
    </row>
    <row r="137" spans="1:19" ht="15" customHeight="1" x14ac:dyDescent="0.15">
      <c r="A137" s="4">
        <v>131</v>
      </c>
      <c r="B137" s="8"/>
      <c r="C137" s="8"/>
      <c r="D137" s="8"/>
      <c r="E137" s="8"/>
      <c r="F137" s="9"/>
      <c r="G137" s="125"/>
      <c r="H137" s="2"/>
      <c r="I137" s="8"/>
      <c r="J137" s="8"/>
      <c r="K137" s="8"/>
      <c r="L137" s="8"/>
      <c r="M137" s="8"/>
      <c r="N137" s="8"/>
      <c r="O137" s="8"/>
      <c r="P137" s="8"/>
      <c r="Q137" s="104"/>
      <c r="R137" s="10"/>
      <c r="S137" s="8"/>
    </row>
    <row r="138" spans="1:19" ht="15" customHeight="1" x14ac:dyDescent="0.15">
      <c r="A138" s="4">
        <v>132</v>
      </c>
      <c r="B138" s="8"/>
      <c r="C138" s="8"/>
      <c r="D138" s="8"/>
      <c r="E138" s="8"/>
      <c r="F138" s="9"/>
      <c r="G138" s="125"/>
      <c r="H138" s="2"/>
      <c r="I138" s="8"/>
      <c r="J138" s="8"/>
      <c r="K138" s="8"/>
      <c r="L138" s="8"/>
      <c r="M138" s="8"/>
      <c r="N138" s="8"/>
      <c r="O138" s="8"/>
      <c r="P138" s="8"/>
      <c r="Q138" s="104"/>
      <c r="R138" s="10"/>
      <c r="S138" s="8"/>
    </row>
    <row r="139" spans="1:19" ht="15" customHeight="1" x14ac:dyDescent="0.15">
      <c r="A139" s="4">
        <v>133</v>
      </c>
      <c r="B139" s="8"/>
      <c r="C139" s="8"/>
      <c r="D139" s="8"/>
      <c r="E139" s="8"/>
      <c r="F139" s="9"/>
      <c r="G139" s="125"/>
      <c r="H139" s="2"/>
      <c r="I139" s="8"/>
      <c r="J139" s="8"/>
      <c r="K139" s="8"/>
      <c r="L139" s="8"/>
      <c r="M139" s="8"/>
      <c r="N139" s="8"/>
      <c r="O139" s="8"/>
      <c r="P139" s="8"/>
      <c r="Q139" s="104"/>
      <c r="R139" s="10"/>
      <c r="S139" s="8"/>
    </row>
    <row r="140" spans="1:19" ht="15" customHeight="1" x14ac:dyDescent="0.15">
      <c r="A140" s="4">
        <v>134</v>
      </c>
      <c r="B140" s="8"/>
      <c r="C140" s="8"/>
      <c r="D140" s="8"/>
      <c r="E140" s="8"/>
      <c r="F140" s="9"/>
      <c r="G140" s="125"/>
      <c r="H140" s="2"/>
      <c r="I140" s="8"/>
      <c r="J140" s="8"/>
      <c r="K140" s="8"/>
      <c r="L140" s="8"/>
      <c r="M140" s="8"/>
      <c r="N140" s="8"/>
      <c r="O140" s="8"/>
      <c r="P140" s="8"/>
      <c r="Q140" s="104"/>
      <c r="R140" s="10"/>
      <c r="S140" s="8"/>
    </row>
    <row r="141" spans="1:19" ht="15" customHeight="1" x14ac:dyDescent="0.15">
      <c r="A141" s="4">
        <v>135</v>
      </c>
      <c r="B141" s="8"/>
      <c r="C141" s="8"/>
      <c r="D141" s="8"/>
      <c r="E141" s="8"/>
      <c r="F141" s="9"/>
      <c r="G141" s="125"/>
      <c r="H141" s="2"/>
      <c r="I141" s="8"/>
      <c r="J141" s="8"/>
      <c r="K141" s="8"/>
      <c r="L141" s="8"/>
      <c r="M141" s="8"/>
      <c r="N141" s="8"/>
      <c r="O141" s="8"/>
      <c r="P141" s="8"/>
      <c r="Q141" s="104"/>
      <c r="R141" s="10"/>
      <c r="S141" s="8"/>
    </row>
    <row r="142" spans="1:19" ht="15" customHeight="1" x14ac:dyDescent="0.15">
      <c r="A142" s="4">
        <v>136</v>
      </c>
      <c r="B142" s="8"/>
      <c r="C142" s="8"/>
      <c r="D142" s="8"/>
      <c r="E142" s="8"/>
      <c r="F142" s="9"/>
      <c r="G142" s="125"/>
      <c r="H142" s="2"/>
      <c r="I142" s="8"/>
      <c r="J142" s="8"/>
      <c r="K142" s="8"/>
      <c r="L142" s="8"/>
      <c r="M142" s="8"/>
      <c r="N142" s="8"/>
      <c r="O142" s="8"/>
      <c r="P142" s="8"/>
      <c r="Q142" s="104"/>
      <c r="R142" s="10"/>
      <c r="S142" s="8"/>
    </row>
    <row r="143" spans="1:19" ht="15" customHeight="1" x14ac:dyDescent="0.15">
      <c r="A143" s="4">
        <v>137</v>
      </c>
      <c r="B143" s="8"/>
      <c r="C143" s="8"/>
      <c r="D143" s="8"/>
      <c r="E143" s="8"/>
      <c r="F143" s="9"/>
      <c r="G143" s="125"/>
      <c r="H143" s="2"/>
      <c r="I143" s="8"/>
      <c r="J143" s="8"/>
      <c r="K143" s="8"/>
      <c r="L143" s="8"/>
      <c r="M143" s="8"/>
      <c r="N143" s="8"/>
      <c r="O143" s="8"/>
      <c r="P143" s="8"/>
      <c r="Q143" s="104"/>
      <c r="R143" s="10"/>
      <c r="S143" s="8"/>
    </row>
    <row r="144" spans="1:19" ht="15" customHeight="1" x14ac:dyDescent="0.15">
      <c r="A144" s="4">
        <v>138</v>
      </c>
      <c r="B144" s="8"/>
      <c r="C144" s="8"/>
      <c r="D144" s="8"/>
      <c r="E144" s="8"/>
      <c r="F144" s="9"/>
      <c r="G144" s="125"/>
      <c r="H144" s="2"/>
      <c r="I144" s="8"/>
      <c r="J144" s="8"/>
      <c r="K144" s="8"/>
      <c r="L144" s="8"/>
      <c r="M144" s="8"/>
      <c r="N144" s="8"/>
      <c r="O144" s="8"/>
      <c r="P144" s="8"/>
      <c r="Q144" s="104"/>
      <c r="R144" s="10"/>
      <c r="S144" s="8"/>
    </row>
    <row r="145" spans="1:19" ht="15" customHeight="1" x14ac:dyDescent="0.15">
      <c r="A145" s="4">
        <v>139</v>
      </c>
      <c r="B145" s="8"/>
      <c r="C145" s="8"/>
      <c r="D145" s="8"/>
      <c r="E145" s="8"/>
      <c r="F145" s="9"/>
      <c r="G145" s="125"/>
      <c r="H145" s="2"/>
      <c r="I145" s="8"/>
      <c r="J145" s="8"/>
      <c r="K145" s="8"/>
      <c r="L145" s="8"/>
      <c r="M145" s="8"/>
      <c r="N145" s="8"/>
      <c r="O145" s="8"/>
      <c r="P145" s="8"/>
      <c r="Q145" s="104"/>
      <c r="R145" s="10"/>
      <c r="S145" s="8"/>
    </row>
    <row r="146" spans="1:19" ht="15" customHeight="1" x14ac:dyDescent="0.15">
      <c r="A146" s="4">
        <v>140</v>
      </c>
      <c r="B146" s="8"/>
      <c r="C146" s="8"/>
      <c r="D146" s="8"/>
      <c r="E146" s="8"/>
      <c r="F146" s="9"/>
      <c r="G146" s="125"/>
      <c r="H146" s="2"/>
      <c r="I146" s="8"/>
      <c r="J146" s="8"/>
      <c r="K146" s="8"/>
      <c r="L146" s="8"/>
      <c r="M146" s="8"/>
      <c r="N146" s="8"/>
      <c r="O146" s="8"/>
      <c r="P146" s="8"/>
      <c r="Q146" s="104"/>
      <c r="R146" s="10"/>
      <c r="S146" s="8"/>
    </row>
    <row r="147" spans="1:19" ht="15" customHeight="1" x14ac:dyDescent="0.15">
      <c r="A147" s="4">
        <v>141</v>
      </c>
      <c r="B147" s="8"/>
      <c r="C147" s="8"/>
      <c r="D147" s="8"/>
      <c r="E147" s="8"/>
      <c r="F147" s="9"/>
      <c r="G147" s="125"/>
      <c r="H147" s="2"/>
      <c r="I147" s="8"/>
      <c r="J147" s="8"/>
      <c r="K147" s="8"/>
      <c r="L147" s="8"/>
      <c r="M147" s="8"/>
      <c r="N147" s="8"/>
      <c r="O147" s="8"/>
      <c r="P147" s="8"/>
      <c r="Q147" s="104"/>
      <c r="R147" s="10"/>
      <c r="S147" s="8"/>
    </row>
    <row r="148" spans="1:19" ht="15" customHeight="1" x14ac:dyDescent="0.15">
      <c r="A148" s="4">
        <v>142</v>
      </c>
      <c r="B148" s="8"/>
      <c r="C148" s="8"/>
      <c r="D148" s="8"/>
      <c r="E148" s="8"/>
      <c r="F148" s="9"/>
      <c r="G148" s="125"/>
      <c r="H148" s="2"/>
      <c r="I148" s="8"/>
      <c r="J148" s="8"/>
      <c r="K148" s="8"/>
      <c r="L148" s="8"/>
      <c r="M148" s="8"/>
      <c r="N148" s="8"/>
      <c r="O148" s="8"/>
      <c r="P148" s="8"/>
      <c r="Q148" s="104"/>
      <c r="R148" s="10"/>
      <c r="S148" s="8"/>
    </row>
    <row r="149" spans="1:19" ht="15" customHeight="1" x14ac:dyDescent="0.15">
      <c r="A149" s="4">
        <v>143</v>
      </c>
      <c r="B149" s="8"/>
      <c r="C149" s="8"/>
      <c r="D149" s="8"/>
      <c r="E149" s="8"/>
      <c r="F149" s="9"/>
      <c r="G149" s="125"/>
      <c r="H149" s="2"/>
      <c r="I149" s="8"/>
      <c r="J149" s="8"/>
      <c r="K149" s="8"/>
      <c r="L149" s="8"/>
      <c r="M149" s="8"/>
      <c r="N149" s="8"/>
      <c r="O149" s="8"/>
      <c r="P149" s="8"/>
      <c r="Q149" s="104"/>
      <c r="R149" s="10"/>
      <c r="S149" s="8"/>
    </row>
    <row r="150" spans="1:19" ht="15" customHeight="1" x14ac:dyDescent="0.15">
      <c r="A150" s="4">
        <v>144</v>
      </c>
      <c r="B150" s="8"/>
      <c r="C150" s="8"/>
      <c r="D150" s="8"/>
      <c r="E150" s="8"/>
      <c r="F150" s="9"/>
      <c r="G150" s="125"/>
      <c r="H150" s="2"/>
      <c r="I150" s="8"/>
      <c r="J150" s="8"/>
      <c r="K150" s="8"/>
      <c r="L150" s="8"/>
      <c r="M150" s="8"/>
      <c r="N150" s="8"/>
      <c r="O150" s="8"/>
      <c r="P150" s="8"/>
      <c r="Q150" s="104"/>
      <c r="R150" s="10"/>
      <c r="S150" s="8"/>
    </row>
    <row r="151" spans="1:19" ht="15" customHeight="1" x14ac:dyDescent="0.15">
      <c r="A151" s="4">
        <v>145</v>
      </c>
      <c r="B151" s="8"/>
      <c r="C151" s="8"/>
      <c r="D151" s="8"/>
      <c r="E151" s="8"/>
      <c r="F151" s="9"/>
      <c r="G151" s="125"/>
      <c r="H151" s="2"/>
      <c r="I151" s="8"/>
      <c r="J151" s="8"/>
      <c r="K151" s="8"/>
      <c r="L151" s="8"/>
      <c r="M151" s="8"/>
      <c r="N151" s="8"/>
      <c r="O151" s="8"/>
      <c r="P151" s="8"/>
      <c r="Q151" s="104"/>
      <c r="R151" s="10"/>
      <c r="S151" s="8"/>
    </row>
    <row r="152" spans="1:19" ht="15" customHeight="1" x14ac:dyDescent="0.15">
      <c r="A152" s="4">
        <v>146</v>
      </c>
      <c r="B152" s="8"/>
      <c r="C152" s="8"/>
      <c r="D152" s="8"/>
      <c r="E152" s="8"/>
      <c r="F152" s="9"/>
      <c r="G152" s="125"/>
      <c r="H152" s="2"/>
      <c r="I152" s="8"/>
      <c r="J152" s="8"/>
      <c r="K152" s="8"/>
      <c r="L152" s="8"/>
      <c r="M152" s="8"/>
      <c r="N152" s="8"/>
      <c r="O152" s="8"/>
      <c r="P152" s="8"/>
      <c r="Q152" s="104"/>
      <c r="R152" s="10"/>
      <c r="S152" s="8"/>
    </row>
    <row r="153" spans="1:19" ht="15" customHeight="1" x14ac:dyDescent="0.15">
      <c r="A153" s="4">
        <v>147</v>
      </c>
      <c r="B153" s="8"/>
      <c r="C153" s="8"/>
      <c r="D153" s="8"/>
      <c r="E153" s="8"/>
      <c r="F153" s="9"/>
      <c r="G153" s="125"/>
      <c r="H153" s="2"/>
      <c r="I153" s="8"/>
      <c r="J153" s="8"/>
      <c r="K153" s="8"/>
      <c r="L153" s="8"/>
      <c r="M153" s="8"/>
      <c r="N153" s="8"/>
      <c r="O153" s="8"/>
      <c r="P153" s="8"/>
      <c r="Q153" s="104"/>
      <c r="R153" s="10"/>
      <c r="S153" s="8"/>
    </row>
    <row r="154" spans="1:19" ht="15" customHeight="1" x14ac:dyDescent="0.15">
      <c r="A154" s="4">
        <v>148</v>
      </c>
      <c r="B154" s="8"/>
      <c r="C154" s="8"/>
      <c r="D154" s="8"/>
      <c r="E154" s="8"/>
      <c r="F154" s="9"/>
      <c r="G154" s="125"/>
      <c r="H154" s="2"/>
      <c r="I154" s="8"/>
      <c r="J154" s="8"/>
      <c r="K154" s="8"/>
      <c r="L154" s="8"/>
      <c r="M154" s="8"/>
      <c r="N154" s="8"/>
      <c r="O154" s="8"/>
      <c r="P154" s="8"/>
      <c r="Q154" s="104"/>
      <c r="R154" s="10"/>
      <c r="S154" s="8"/>
    </row>
    <row r="155" spans="1:19" ht="15" customHeight="1" x14ac:dyDescent="0.15">
      <c r="A155" s="4">
        <v>149</v>
      </c>
      <c r="B155" s="8"/>
      <c r="C155" s="8"/>
      <c r="D155" s="8"/>
      <c r="E155" s="8"/>
      <c r="F155" s="9"/>
      <c r="G155" s="125"/>
      <c r="H155" s="2"/>
      <c r="I155" s="8"/>
      <c r="J155" s="8"/>
      <c r="K155" s="8"/>
      <c r="L155" s="8"/>
      <c r="M155" s="8"/>
      <c r="N155" s="8"/>
      <c r="O155" s="8"/>
      <c r="P155" s="8"/>
      <c r="Q155" s="104"/>
      <c r="R155" s="10"/>
      <c r="S155" s="8"/>
    </row>
    <row r="156" spans="1:19" ht="15" customHeight="1" x14ac:dyDescent="0.15">
      <c r="A156" s="4">
        <v>150</v>
      </c>
      <c r="B156" s="8"/>
      <c r="C156" s="8"/>
      <c r="D156" s="8"/>
      <c r="E156" s="8"/>
      <c r="F156" s="9"/>
      <c r="G156" s="125"/>
      <c r="H156" s="2"/>
      <c r="I156" s="8"/>
      <c r="J156" s="8"/>
      <c r="K156" s="8"/>
      <c r="L156" s="8"/>
      <c r="M156" s="8"/>
      <c r="N156" s="8"/>
      <c r="O156" s="8"/>
      <c r="P156" s="8"/>
      <c r="Q156" s="104"/>
      <c r="R156" s="10"/>
      <c r="S156" s="8"/>
    </row>
    <row r="157" spans="1:19" ht="15" customHeight="1" x14ac:dyDescent="0.15">
      <c r="A157" s="4">
        <v>151</v>
      </c>
      <c r="B157" s="8"/>
      <c r="C157" s="8"/>
      <c r="D157" s="8"/>
      <c r="E157" s="8"/>
      <c r="F157" s="9"/>
      <c r="G157" s="125"/>
      <c r="H157" s="2"/>
      <c r="I157" s="8"/>
      <c r="J157" s="8"/>
      <c r="K157" s="8"/>
      <c r="L157" s="8"/>
      <c r="M157" s="8"/>
      <c r="N157" s="8"/>
      <c r="O157" s="8"/>
      <c r="P157" s="8"/>
      <c r="Q157" s="104"/>
      <c r="R157" s="10"/>
      <c r="S157" s="8"/>
    </row>
    <row r="158" spans="1:19" ht="15" customHeight="1" x14ac:dyDescent="0.15">
      <c r="A158" s="4">
        <v>152</v>
      </c>
      <c r="B158" s="8"/>
      <c r="C158" s="8"/>
      <c r="D158" s="8"/>
      <c r="E158" s="8"/>
      <c r="F158" s="9"/>
      <c r="G158" s="125"/>
      <c r="H158" s="2"/>
      <c r="I158" s="8"/>
      <c r="J158" s="8"/>
      <c r="K158" s="8"/>
      <c r="L158" s="8"/>
      <c r="M158" s="8"/>
      <c r="N158" s="8"/>
      <c r="O158" s="8"/>
      <c r="P158" s="8"/>
      <c r="Q158" s="104"/>
      <c r="R158" s="10"/>
      <c r="S158" s="8"/>
    </row>
    <row r="159" spans="1:19" ht="15" customHeight="1" x14ac:dyDescent="0.15">
      <c r="A159" s="4">
        <v>153</v>
      </c>
      <c r="B159" s="8"/>
      <c r="C159" s="8"/>
      <c r="D159" s="8"/>
      <c r="E159" s="8"/>
      <c r="F159" s="9"/>
      <c r="G159" s="125"/>
      <c r="H159" s="2"/>
      <c r="I159" s="8"/>
      <c r="J159" s="8"/>
      <c r="K159" s="8"/>
      <c r="L159" s="8"/>
      <c r="M159" s="8"/>
      <c r="N159" s="8"/>
      <c r="O159" s="8"/>
      <c r="P159" s="8"/>
      <c r="Q159" s="104"/>
      <c r="R159" s="10"/>
      <c r="S159" s="8"/>
    </row>
    <row r="160" spans="1:19" ht="15" customHeight="1" x14ac:dyDescent="0.15">
      <c r="A160" s="4">
        <v>154</v>
      </c>
      <c r="B160" s="8"/>
      <c r="C160" s="8"/>
      <c r="D160" s="8"/>
      <c r="E160" s="8"/>
      <c r="F160" s="9"/>
      <c r="G160" s="125"/>
      <c r="H160" s="2"/>
      <c r="I160" s="8"/>
      <c r="J160" s="8"/>
      <c r="K160" s="8"/>
      <c r="L160" s="8"/>
      <c r="M160" s="8"/>
      <c r="N160" s="8"/>
      <c r="O160" s="8"/>
      <c r="P160" s="8"/>
      <c r="Q160" s="104"/>
      <c r="R160" s="10"/>
      <c r="S160" s="8"/>
    </row>
    <row r="161" spans="1:19" ht="15" customHeight="1" x14ac:dyDescent="0.15">
      <c r="A161" s="4">
        <v>155</v>
      </c>
      <c r="B161" s="8"/>
      <c r="C161" s="8"/>
      <c r="D161" s="8"/>
      <c r="E161" s="8"/>
      <c r="F161" s="9"/>
      <c r="G161" s="125"/>
      <c r="H161" s="2"/>
      <c r="I161" s="8"/>
      <c r="J161" s="8"/>
      <c r="K161" s="8"/>
      <c r="L161" s="8"/>
      <c r="M161" s="8"/>
      <c r="N161" s="8"/>
      <c r="O161" s="8"/>
      <c r="P161" s="8"/>
      <c r="Q161" s="104"/>
      <c r="R161" s="10"/>
      <c r="S161" s="8"/>
    </row>
    <row r="162" spans="1:19" ht="15" customHeight="1" x14ac:dyDescent="0.15">
      <c r="A162" s="4">
        <v>156</v>
      </c>
      <c r="B162" s="8"/>
      <c r="C162" s="8"/>
      <c r="D162" s="8"/>
      <c r="E162" s="8"/>
      <c r="F162" s="9"/>
      <c r="G162" s="125"/>
      <c r="H162" s="2"/>
      <c r="I162" s="8"/>
      <c r="J162" s="8"/>
      <c r="K162" s="8"/>
      <c r="L162" s="8"/>
      <c r="M162" s="8"/>
      <c r="N162" s="8"/>
      <c r="O162" s="8"/>
      <c r="P162" s="8"/>
      <c r="Q162" s="104"/>
      <c r="R162" s="10"/>
      <c r="S162" s="8"/>
    </row>
    <row r="163" spans="1:19" ht="15" customHeight="1" x14ac:dyDescent="0.15">
      <c r="A163" s="4">
        <v>157</v>
      </c>
      <c r="B163" s="8"/>
      <c r="C163" s="8"/>
      <c r="D163" s="8"/>
      <c r="E163" s="8"/>
      <c r="F163" s="9"/>
      <c r="G163" s="125"/>
      <c r="H163" s="2"/>
      <c r="I163" s="8"/>
      <c r="J163" s="8"/>
      <c r="K163" s="8"/>
      <c r="L163" s="8"/>
      <c r="M163" s="8"/>
      <c r="N163" s="8"/>
      <c r="O163" s="8"/>
      <c r="P163" s="8"/>
      <c r="Q163" s="104"/>
      <c r="R163" s="10"/>
      <c r="S163" s="8"/>
    </row>
    <row r="164" spans="1:19" ht="15" customHeight="1" x14ac:dyDescent="0.15">
      <c r="A164" s="4">
        <v>158</v>
      </c>
      <c r="B164" s="8"/>
      <c r="C164" s="8"/>
      <c r="D164" s="8"/>
      <c r="E164" s="8"/>
      <c r="F164" s="9"/>
      <c r="G164" s="125"/>
      <c r="H164" s="2"/>
      <c r="I164" s="8"/>
      <c r="J164" s="8"/>
      <c r="K164" s="8"/>
      <c r="L164" s="8"/>
      <c r="M164" s="8"/>
      <c r="N164" s="8"/>
      <c r="O164" s="8"/>
      <c r="P164" s="8"/>
      <c r="Q164" s="104"/>
      <c r="R164" s="10"/>
      <c r="S164" s="8"/>
    </row>
    <row r="165" spans="1:19" ht="15" customHeight="1" x14ac:dyDescent="0.15">
      <c r="A165" s="4">
        <v>159</v>
      </c>
      <c r="B165" s="8"/>
      <c r="C165" s="8"/>
      <c r="D165" s="8"/>
      <c r="E165" s="8"/>
      <c r="F165" s="9"/>
      <c r="G165" s="125"/>
      <c r="H165" s="2"/>
      <c r="I165" s="8"/>
      <c r="J165" s="8"/>
      <c r="K165" s="8"/>
      <c r="L165" s="8"/>
      <c r="M165" s="8"/>
      <c r="N165" s="8"/>
      <c r="O165" s="8"/>
      <c r="P165" s="8"/>
      <c r="Q165" s="104"/>
      <c r="R165" s="10"/>
      <c r="S165" s="8"/>
    </row>
    <row r="166" spans="1:19" ht="15" customHeight="1" x14ac:dyDescent="0.15">
      <c r="A166" s="4">
        <v>160</v>
      </c>
      <c r="B166" s="8"/>
      <c r="C166" s="8"/>
      <c r="D166" s="8"/>
      <c r="E166" s="8"/>
      <c r="F166" s="9"/>
      <c r="G166" s="125"/>
      <c r="H166" s="2"/>
      <c r="I166" s="8"/>
      <c r="J166" s="8"/>
      <c r="K166" s="8"/>
      <c r="L166" s="8"/>
      <c r="M166" s="8"/>
      <c r="N166" s="8"/>
      <c r="O166" s="8"/>
      <c r="P166" s="8"/>
      <c r="Q166" s="104"/>
      <c r="R166" s="10"/>
      <c r="S166" s="8"/>
    </row>
    <row r="167" spans="1:19" ht="15" customHeight="1" x14ac:dyDescent="0.15">
      <c r="A167" s="4">
        <v>161</v>
      </c>
      <c r="B167" s="8"/>
      <c r="C167" s="8"/>
      <c r="D167" s="8"/>
      <c r="E167" s="8"/>
      <c r="F167" s="9"/>
      <c r="G167" s="125"/>
      <c r="H167" s="2"/>
      <c r="I167" s="8"/>
      <c r="J167" s="8"/>
      <c r="K167" s="8"/>
      <c r="L167" s="8"/>
      <c r="M167" s="8"/>
      <c r="N167" s="8"/>
      <c r="O167" s="8"/>
      <c r="P167" s="8"/>
      <c r="Q167" s="104"/>
      <c r="R167" s="10"/>
      <c r="S167" s="8"/>
    </row>
    <row r="168" spans="1:19" ht="15" customHeight="1" x14ac:dyDescent="0.15">
      <c r="A168" s="4">
        <v>162</v>
      </c>
      <c r="B168" s="8"/>
      <c r="C168" s="8"/>
      <c r="D168" s="8"/>
      <c r="E168" s="8"/>
      <c r="F168" s="9"/>
      <c r="G168" s="125"/>
      <c r="H168" s="2"/>
      <c r="I168" s="8"/>
      <c r="J168" s="8"/>
      <c r="K168" s="8"/>
      <c r="L168" s="8"/>
      <c r="M168" s="8"/>
      <c r="N168" s="8"/>
      <c r="O168" s="8"/>
      <c r="P168" s="8"/>
      <c r="Q168" s="104"/>
      <c r="R168" s="10"/>
      <c r="S168" s="8"/>
    </row>
    <row r="169" spans="1:19" ht="15" customHeight="1" x14ac:dyDescent="0.15">
      <c r="A169" s="4">
        <v>163</v>
      </c>
      <c r="B169" s="8"/>
      <c r="C169" s="8"/>
      <c r="D169" s="8"/>
      <c r="E169" s="8"/>
      <c r="F169" s="9"/>
      <c r="G169" s="125"/>
      <c r="H169" s="2"/>
      <c r="I169" s="8"/>
      <c r="J169" s="8"/>
      <c r="K169" s="8"/>
      <c r="L169" s="8"/>
      <c r="M169" s="8"/>
      <c r="N169" s="8"/>
      <c r="O169" s="8"/>
      <c r="P169" s="8"/>
      <c r="Q169" s="104"/>
      <c r="R169" s="10"/>
      <c r="S169" s="8"/>
    </row>
    <row r="170" spans="1:19" ht="15" customHeight="1" x14ac:dyDescent="0.15">
      <c r="A170" s="4">
        <v>164</v>
      </c>
      <c r="B170" s="8"/>
      <c r="C170" s="8"/>
      <c r="D170" s="8"/>
      <c r="E170" s="8"/>
      <c r="F170" s="9"/>
      <c r="G170" s="125"/>
      <c r="H170" s="2"/>
      <c r="I170" s="8"/>
      <c r="J170" s="8"/>
      <c r="K170" s="8"/>
      <c r="L170" s="8"/>
      <c r="M170" s="8"/>
      <c r="N170" s="8"/>
      <c r="O170" s="8"/>
      <c r="P170" s="8"/>
      <c r="Q170" s="104"/>
      <c r="R170" s="10"/>
      <c r="S170" s="8"/>
    </row>
    <row r="171" spans="1:19" ht="15" customHeight="1" x14ac:dyDescent="0.15">
      <c r="A171" s="4">
        <v>165</v>
      </c>
      <c r="B171" s="8"/>
      <c r="C171" s="8"/>
      <c r="D171" s="8"/>
      <c r="E171" s="8"/>
      <c r="F171" s="9"/>
      <c r="G171" s="125"/>
      <c r="H171" s="2"/>
      <c r="I171" s="8"/>
      <c r="J171" s="8"/>
      <c r="K171" s="8"/>
      <c r="L171" s="8"/>
      <c r="M171" s="8"/>
      <c r="N171" s="8"/>
      <c r="O171" s="8"/>
      <c r="P171" s="8"/>
      <c r="Q171" s="104"/>
      <c r="R171" s="10"/>
      <c r="S171" s="8"/>
    </row>
    <row r="172" spans="1:19" ht="15" customHeight="1" x14ac:dyDescent="0.15">
      <c r="A172" s="4">
        <v>166</v>
      </c>
      <c r="B172" s="8"/>
      <c r="C172" s="8"/>
      <c r="D172" s="8"/>
      <c r="E172" s="8"/>
      <c r="F172" s="9"/>
      <c r="G172" s="125"/>
      <c r="H172" s="2"/>
      <c r="I172" s="8"/>
      <c r="J172" s="8"/>
      <c r="K172" s="8"/>
      <c r="L172" s="8"/>
      <c r="M172" s="8"/>
      <c r="N172" s="8"/>
      <c r="O172" s="8"/>
      <c r="P172" s="8"/>
      <c r="Q172" s="104"/>
      <c r="R172" s="10"/>
      <c r="S172" s="8"/>
    </row>
    <row r="173" spans="1:19" ht="15" customHeight="1" x14ac:dyDescent="0.15">
      <c r="A173" s="4">
        <v>167</v>
      </c>
      <c r="B173" s="8"/>
      <c r="C173" s="8"/>
      <c r="D173" s="8"/>
      <c r="E173" s="8"/>
      <c r="F173" s="9"/>
      <c r="G173" s="125"/>
      <c r="H173" s="2"/>
      <c r="I173" s="8"/>
      <c r="J173" s="8"/>
      <c r="K173" s="8"/>
      <c r="L173" s="8"/>
      <c r="M173" s="8"/>
      <c r="N173" s="8"/>
      <c r="O173" s="8"/>
      <c r="P173" s="8"/>
      <c r="Q173" s="104"/>
      <c r="R173" s="10"/>
      <c r="S173" s="8"/>
    </row>
    <row r="174" spans="1:19" ht="15" customHeight="1" x14ac:dyDescent="0.15">
      <c r="A174" s="4">
        <v>168</v>
      </c>
      <c r="B174" s="8"/>
      <c r="C174" s="8"/>
      <c r="D174" s="8"/>
      <c r="E174" s="8"/>
      <c r="F174" s="9"/>
      <c r="G174" s="125"/>
      <c r="H174" s="2"/>
      <c r="I174" s="8"/>
      <c r="J174" s="8"/>
      <c r="K174" s="8"/>
      <c r="L174" s="8"/>
      <c r="M174" s="8"/>
      <c r="N174" s="8"/>
      <c r="O174" s="8"/>
      <c r="P174" s="8"/>
      <c r="Q174" s="104"/>
      <c r="R174" s="10"/>
      <c r="S174" s="8"/>
    </row>
    <row r="175" spans="1:19" ht="15" customHeight="1" x14ac:dyDescent="0.15">
      <c r="A175" s="4">
        <v>169</v>
      </c>
      <c r="B175" s="8"/>
      <c r="C175" s="8"/>
      <c r="D175" s="8"/>
      <c r="E175" s="8"/>
      <c r="F175" s="9"/>
      <c r="G175" s="125"/>
      <c r="H175" s="2"/>
      <c r="I175" s="8"/>
      <c r="J175" s="8"/>
      <c r="K175" s="8"/>
      <c r="L175" s="8"/>
      <c r="M175" s="8"/>
      <c r="N175" s="8"/>
      <c r="O175" s="8"/>
      <c r="P175" s="8"/>
      <c r="Q175" s="104"/>
      <c r="R175" s="10"/>
      <c r="S175" s="8"/>
    </row>
    <row r="176" spans="1:19" ht="15" customHeight="1" x14ac:dyDescent="0.15">
      <c r="A176" s="4">
        <v>170</v>
      </c>
      <c r="B176" s="8"/>
      <c r="C176" s="8"/>
      <c r="D176" s="8"/>
      <c r="E176" s="8"/>
      <c r="F176" s="9"/>
      <c r="G176" s="125"/>
      <c r="H176" s="2"/>
      <c r="I176" s="8"/>
      <c r="J176" s="8"/>
      <c r="K176" s="8"/>
      <c r="L176" s="8"/>
      <c r="M176" s="8"/>
      <c r="N176" s="8"/>
      <c r="O176" s="8"/>
      <c r="P176" s="8"/>
      <c r="Q176" s="104"/>
      <c r="R176" s="10"/>
      <c r="S176" s="8"/>
    </row>
    <row r="177" spans="1:19" ht="15" customHeight="1" x14ac:dyDescent="0.15">
      <c r="A177" s="4">
        <v>171</v>
      </c>
      <c r="B177" s="8"/>
      <c r="C177" s="8"/>
      <c r="D177" s="8"/>
      <c r="E177" s="8"/>
      <c r="F177" s="9"/>
      <c r="G177" s="125"/>
      <c r="H177" s="2"/>
      <c r="I177" s="8"/>
      <c r="J177" s="8"/>
      <c r="K177" s="8"/>
      <c r="L177" s="8"/>
      <c r="M177" s="8"/>
      <c r="N177" s="8"/>
      <c r="O177" s="8"/>
      <c r="P177" s="8"/>
      <c r="Q177" s="104"/>
      <c r="R177" s="10"/>
      <c r="S177" s="8"/>
    </row>
    <row r="178" spans="1:19" ht="15" customHeight="1" x14ac:dyDescent="0.15">
      <c r="A178" s="4">
        <v>172</v>
      </c>
      <c r="B178" s="8"/>
      <c r="C178" s="8"/>
      <c r="D178" s="8"/>
      <c r="E178" s="8"/>
      <c r="F178" s="9"/>
      <c r="G178" s="125"/>
      <c r="H178" s="2"/>
      <c r="I178" s="8"/>
      <c r="J178" s="8"/>
      <c r="K178" s="8"/>
      <c r="L178" s="8"/>
      <c r="M178" s="8"/>
      <c r="N178" s="8"/>
      <c r="O178" s="8"/>
      <c r="P178" s="8"/>
      <c r="Q178" s="104"/>
      <c r="R178" s="10"/>
      <c r="S178" s="8"/>
    </row>
    <row r="179" spans="1:19" ht="15" customHeight="1" x14ac:dyDescent="0.15">
      <c r="A179" s="4">
        <v>173</v>
      </c>
      <c r="B179" s="8"/>
      <c r="C179" s="8"/>
      <c r="D179" s="8"/>
      <c r="E179" s="8"/>
      <c r="F179" s="9"/>
      <c r="G179" s="125"/>
      <c r="H179" s="2"/>
      <c r="I179" s="8"/>
      <c r="J179" s="8"/>
      <c r="K179" s="8"/>
      <c r="L179" s="8"/>
      <c r="M179" s="8"/>
      <c r="N179" s="8"/>
      <c r="O179" s="8"/>
      <c r="P179" s="8"/>
      <c r="Q179" s="104"/>
      <c r="R179" s="10"/>
      <c r="S179" s="8"/>
    </row>
    <row r="180" spans="1:19" ht="15" customHeight="1" x14ac:dyDescent="0.15">
      <c r="A180" s="4">
        <v>174</v>
      </c>
      <c r="B180" s="8"/>
      <c r="C180" s="8"/>
      <c r="D180" s="8"/>
      <c r="E180" s="8"/>
      <c r="F180" s="9"/>
      <c r="G180" s="125"/>
      <c r="H180" s="2"/>
      <c r="I180" s="8"/>
      <c r="J180" s="8"/>
      <c r="K180" s="8"/>
      <c r="L180" s="8"/>
      <c r="M180" s="8"/>
      <c r="N180" s="8"/>
      <c r="O180" s="8"/>
      <c r="P180" s="8"/>
      <c r="Q180" s="104"/>
      <c r="R180" s="10"/>
      <c r="S180" s="8"/>
    </row>
    <row r="181" spans="1:19" ht="15" customHeight="1" x14ac:dyDescent="0.15">
      <c r="A181" s="4">
        <v>175</v>
      </c>
      <c r="B181" s="8"/>
      <c r="C181" s="8"/>
      <c r="D181" s="8"/>
      <c r="E181" s="8"/>
      <c r="F181" s="9"/>
      <c r="G181" s="125"/>
      <c r="H181" s="2"/>
      <c r="I181" s="8"/>
      <c r="J181" s="8"/>
      <c r="K181" s="8"/>
      <c r="L181" s="8"/>
      <c r="M181" s="8"/>
      <c r="N181" s="8"/>
      <c r="O181" s="8"/>
      <c r="P181" s="8"/>
      <c r="Q181" s="104"/>
      <c r="R181" s="10"/>
      <c r="S181" s="8"/>
    </row>
    <row r="182" spans="1:19" ht="15" customHeight="1" x14ac:dyDescent="0.15">
      <c r="A182" s="4">
        <v>176</v>
      </c>
      <c r="B182" s="8"/>
      <c r="C182" s="8"/>
      <c r="D182" s="8"/>
      <c r="E182" s="8"/>
      <c r="F182" s="9"/>
      <c r="G182" s="125"/>
      <c r="H182" s="2"/>
      <c r="I182" s="8"/>
      <c r="J182" s="8"/>
      <c r="K182" s="8"/>
      <c r="L182" s="8"/>
      <c r="M182" s="8"/>
      <c r="N182" s="8"/>
      <c r="O182" s="8"/>
      <c r="P182" s="8"/>
      <c r="Q182" s="104"/>
      <c r="R182" s="10"/>
      <c r="S182" s="8"/>
    </row>
    <row r="183" spans="1:19" ht="15" customHeight="1" x14ac:dyDescent="0.15">
      <c r="A183" s="4">
        <v>177</v>
      </c>
      <c r="B183" s="8"/>
      <c r="C183" s="8"/>
      <c r="D183" s="8"/>
      <c r="E183" s="8"/>
      <c r="F183" s="9"/>
      <c r="G183" s="125"/>
      <c r="H183" s="2"/>
      <c r="I183" s="8"/>
      <c r="J183" s="8"/>
      <c r="K183" s="8"/>
      <c r="L183" s="8"/>
      <c r="M183" s="8"/>
      <c r="N183" s="8"/>
      <c r="O183" s="8"/>
      <c r="P183" s="8"/>
      <c r="Q183" s="104"/>
      <c r="R183" s="10"/>
      <c r="S183" s="8"/>
    </row>
    <row r="184" spans="1:19" ht="15" customHeight="1" x14ac:dyDescent="0.15">
      <c r="A184" s="4">
        <v>178</v>
      </c>
      <c r="B184" s="8"/>
      <c r="C184" s="8"/>
      <c r="D184" s="8"/>
      <c r="E184" s="8"/>
      <c r="F184" s="9"/>
      <c r="G184" s="125"/>
      <c r="H184" s="2"/>
      <c r="I184" s="8"/>
      <c r="J184" s="8"/>
      <c r="K184" s="8"/>
      <c r="L184" s="8"/>
      <c r="M184" s="8"/>
      <c r="N184" s="8"/>
      <c r="O184" s="8"/>
      <c r="P184" s="8"/>
      <c r="Q184" s="104"/>
      <c r="R184" s="10"/>
      <c r="S184" s="8"/>
    </row>
    <row r="185" spans="1:19" ht="15" customHeight="1" x14ac:dyDescent="0.15">
      <c r="A185" s="4">
        <v>179</v>
      </c>
      <c r="B185" s="8"/>
      <c r="C185" s="8"/>
      <c r="D185" s="8"/>
      <c r="E185" s="8"/>
      <c r="F185" s="9"/>
      <c r="G185" s="125"/>
      <c r="H185" s="2"/>
      <c r="I185" s="8"/>
      <c r="J185" s="8"/>
      <c r="K185" s="8"/>
      <c r="L185" s="8"/>
      <c r="M185" s="8"/>
      <c r="N185" s="8"/>
      <c r="O185" s="8"/>
      <c r="P185" s="8"/>
      <c r="Q185" s="104"/>
      <c r="R185" s="10"/>
      <c r="S185" s="8"/>
    </row>
    <row r="186" spans="1:19" ht="15" customHeight="1" x14ac:dyDescent="0.15">
      <c r="A186" s="4">
        <v>180</v>
      </c>
      <c r="B186" s="8"/>
      <c r="C186" s="8"/>
      <c r="D186" s="8"/>
      <c r="E186" s="8"/>
      <c r="F186" s="9"/>
      <c r="G186" s="125"/>
      <c r="H186" s="2"/>
      <c r="I186" s="8"/>
      <c r="J186" s="8"/>
      <c r="K186" s="8"/>
      <c r="L186" s="8"/>
      <c r="M186" s="8"/>
      <c r="N186" s="8"/>
      <c r="O186" s="8"/>
      <c r="P186" s="8"/>
      <c r="Q186" s="104"/>
      <c r="R186" s="10"/>
      <c r="S186" s="8"/>
    </row>
    <row r="187" spans="1:19" ht="15" customHeight="1" x14ac:dyDescent="0.15">
      <c r="A187" s="4">
        <v>181</v>
      </c>
      <c r="B187" s="8"/>
      <c r="C187" s="8"/>
      <c r="D187" s="8"/>
      <c r="E187" s="8"/>
      <c r="F187" s="9"/>
      <c r="G187" s="125"/>
      <c r="H187" s="2"/>
      <c r="I187" s="8"/>
      <c r="J187" s="8"/>
      <c r="K187" s="8"/>
      <c r="L187" s="8"/>
      <c r="M187" s="8"/>
      <c r="N187" s="8"/>
      <c r="O187" s="8"/>
      <c r="P187" s="8"/>
      <c r="Q187" s="104"/>
      <c r="R187" s="10"/>
      <c r="S187" s="8"/>
    </row>
    <row r="188" spans="1:19" ht="15" customHeight="1" x14ac:dyDescent="0.15">
      <c r="A188" s="4">
        <v>182</v>
      </c>
      <c r="B188" s="8"/>
      <c r="C188" s="8"/>
      <c r="D188" s="8"/>
      <c r="E188" s="8"/>
      <c r="F188" s="9"/>
      <c r="G188" s="125"/>
      <c r="H188" s="2"/>
      <c r="I188" s="8"/>
      <c r="J188" s="8"/>
      <c r="K188" s="8"/>
      <c r="L188" s="8"/>
      <c r="M188" s="8"/>
      <c r="N188" s="8"/>
      <c r="O188" s="8"/>
      <c r="P188" s="8"/>
      <c r="Q188" s="104"/>
      <c r="R188" s="10"/>
      <c r="S188" s="8"/>
    </row>
    <row r="189" spans="1:19" ht="15" customHeight="1" x14ac:dyDescent="0.15">
      <c r="A189" s="4">
        <v>183</v>
      </c>
      <c r="B189" s="8"/>
      <c r="C189" s="8"/>
      <c r="D189" s="8"/>
      <c r="E189" s="8"/>
      <c r="F189" s="9"/>
      <c r="G189" s="125"/>
      <c r="H189" s="2"/>
      <c r="I189" s="8"/>
      <c r="J189" s="8"/>
      <c r="K189" s="8"/>
      <c r="L189" s="8"/>
      <c r="M189" s="8"/>
      <c r="N189" s="8"/>
      <c r="O189" s="8"/>
      <c r="P189" s="8"/>
      <c r="Q189" s="104"/>
      <c r="R189" s="10"/>
      <c r="S189" s="8"/>
    </row>
    <row r="190" spans="1:19" ht="15" customHeight="1" x14ac:dyDescent="0.15">
      <c r="A190" s="4">
        <v>184</v>
      </c>
      <c r="B190" s="8"/>
      <c r="C190" s="8"/>
      <c r="D190" s="8"/>
      <c r="E190" s="8"/>
      <c r="F190" s="9"/>
      <c r="G190" s="125"/>
      <c r="H190" s="2"/>
      <c r="I190" s="8"/>
      <c r="J190" s="8"/>
      <c r="K190" s="8"/>
      <c r="L190" s="8"/>
      <c r="M190" s="8"/>
      <c r="N190" s="8"/>
      <c r="O190" s="8"/>
      <c r="P190" s="8"/>
      <c r="Q190" s="104"/>
      <c r="R190" s="10"/>
      <c r="S190" s="8"/>
    </row>
    <row r="191" spans="1:19" ht="15" customHeight="1" x14ac:dyDescent="0.15">
      <c r="A191" s="4">
        <v>185</v>
      </c>
      <c r="B191" s="8"/>
      <c r="C191" s="8"/>
      <c r="D191" s="8"/>
      <c r="E191" s="8"/>
      <c r="F191" s="9"/>
      <c r="G191" s="125"/>
      <c r="H191" s="2"/>
      <c r="I191" s="8"/>
      <c r="J191" s="8"/>
      <c r="K191" s="8"/>
      <c r="L191" s="8"/>
      <c r="M191" s="8"/>
      <c r="N191" s="8"/>
      <c r="O191" s="8"/>
      <c r="P191" s="8"/>
      <c r="Q191" s="104"/>
      <c r="R191" s="10"/>
      <c r="S191" s="8"/>
    </row>
    <row r="192" spans="1:19" ht="15" customHeight="1" x14ac:dyDescent="0.15">
      <c r="A192" s="4">
        <v>186</v>
      </c>
      <c r="B192" s="8"/>
      <c r="C192" s="8"/>
      <c r="D192" s="8"/>
      <c r="E192" s="8"/>
      <c r="F192" s="9"/>
      <c r="G192" s="125"/>
      <c r="H192" s="2"/>
      <c r="I192" s="8"/>
      <c r="J192" s="8"/>
      <c r="K192" s="8"/>
      <c r="L192" s="8"/>
      <c r="M192" s="8"/>
      <c r="N192" s="8"/>
      <c r="O192" s="8"/>
      <c r="P192" s="8"/>
      <c r="Q192" s="104"/>
      <c r="R192" s="10"/>
      <c r="S192" s="8"/>
    </row>
    <row r="193" spans="1:19" ht="15" customHeight="1" x14ac:dyDescent="0.15">
      <c r="A193" s="4">
        <v>187</v>
      </c>
      <c r="B193" s="8"/>
      <c r="C193" s="8"/>
      <c r="D193" s="8"/>
      <c r="E193" s="8"/>
      <c r="F193" s="9"/>
      <c r="G193" s="125"/>
      <c r="H193" s="2"/>
      <c r="I193" s="8"/>
      <c r="J193" s="8"/>
      <c r="K193" s="8"/>
      <c r="L193" s="8"/>
      <c r="M193" s="8"/>
      <c r="N193" s="8"/>
      <c r="O193" s="8"/>
      <c r="P193" s="8"/>
      <c r="Q193" s="104"/>
      <c r="R193" s="10"/>
      <c r="S193" s="8"/>
    </row>
    <row r="194" spans="1:19" ht="15" customHeight="1" x14ac:dyDescent="0.15">
      <c r="A194" s="4">
        <v>188</v>
      </c>
      <c r="B194" s="8"/>
      <c r="C194" s="8"/>
      <c r="D194" s="8"/>
      <c r="E194" s="8"/>
      <c r="F194" s="9"/>
      <c r="G194" s="125"/>
      <c r="H194" s="2"/>
      <c r="I194" s="8"/>
      <c r="J194" s="8"/>
      <c r="K194" s="8"/>
      <c r="L194" s="8"/>
      <c r="M194" s="8"/>
      <c r="N194" s="8"/>
      <c r="O194" s="8"/>
      <c r="P194" s="8"/>
      <c r="Q194" s="104"/>
      <c r="R194" s="10"/>
      <c r="S194" s="8"/>
    </row>
    <row r="195" spans="1:19" ht="15" customHeight="1" x14ac:dyDescent="0.15">
      <c r="A195" s="4">
        <v>189</v>
      </c>
      <c r="B195" s="8"/>
      <c r="C195" s="8"/>
      <c r="D195" s="8"/>
      <c r="E195" s="8"/>
      <c r="F195" s="9"/>
      <c r="G195" s="125"/>
      <c r="H195" s="2"/>
      <c r="I195" s="8"/>
      <c r="J195" s="8"/>
      <c r="K195" s="8"/>
      <c r="L195" s="8"/>
      <c r="M195" s="8"/>
      <c r="N195" s="8"/>
      <c r="O195" s="8"/>
      <c r="P195" s="8"/>
      <c r="Q195" s="104"/>
      <c r="R195" s="10"/>
      <c r="S195" s="8"/>
    </row>
    <row r="196" spans="1:19" ht="15" customHeight="1" x14ac:dyDescent="0.15">
      <c r="A196" s="4">
        <v>190</v>
      </c>
      <c r="B196" s="8"/>
      <c r="C196" s="8"/>
      <c r="D196" s="8"/>
      <c r="E196" s="8"/>
      <c r="F196" s="9"/>
      <c r="G196" s="125"/>
      <c r="H196" s="2"/>
      <c r="I196" s="8"/>
      <c r="J196" s="8"/>
      <c r="K196" s="8"/>
      <c r="L196" s="8"/>
      <c r="M196" s="8"/>
      <c r="N196" s="8"/>
      <c r="O196" s="8"/>
      <c r="P196" s="8"/>
      <c r="Q196" s="104"/>
      <c r="R196" s="10"/>
      <c r="S196" s="8"/>
    </row>
    <row r="197" spans="1:19" ht="15" customHeight="1" x14ac:dyDescent="0.15">
      <c r="A197" s="4">
        <v>191</v>
      </c>
      <c r="B197" s="8"/>
      <c r="C197" s="8"/>
      <c r="D197" s="8"/>
      <c r="E197" s="8"/>
      <c r="F197" s="9"/>
      <c r="G197" s="125"/>
      <c r="H197" s="2"/>
      <c r="I197" s="8"/>
      <c r="J197" s="8"/>
      <c r="K197" s="8"/>
      <c r="L197" s="8"/>
      <c r="M197" s="8"/>
      <c r="N197" s="8"/>
      <c r="O197" s="8"/>
      <c r="P197" s="8"/>
      <c r="Q197" s="104"/>
      <c r="R197" s="10"/>
      <c r="S197" s="8"/>
    </row>
    <row r="198" spans="1:19" ht="15" customHeight="1" x14ac:dyDescent="0.15">
      <c r="A198" s="4">
        <v>192</v>
      </c>
      <c r="B198" s="8"/>
      <c r="C198" s="8"/>
      <c r="D198" s="8"/>
      <c r="E198" s="8"/>
      <c r="F198" s="9"/>
      <c r="G198" s="125"/>
      <c r="H198" s="2"/>
      <c r="I198" s="8"/>
      <c r="J198" s="8"/>
      <c r="K198" s="8"/>
      <c r="L198" s="8"/>
      <c r="M198" s="8"/>
      <c r="N198" s="8"/>
      <c r="O198" s="8"/>
      <c r="P198" s="8"/>
      <c r="Q198" s="104"/>
      <c r="R198" s="10"/>
      <c r="S198" s="8"/>
    </row>
    <row r="199" spans="1:19" ht="15" customHeight="1" x14ac:dyDescent="0.15">
      <c r="A199" s="4">
        <v>193</v>
      </c>
      <c r="B199" s="8"/>
      <c r="C199" s="8"/>
      <c r="D199" s="8"/>
      <c r="E199" s="8"/>
      <c r="F199" s="9"/>
      <c r="G199" s="125"/>
      <c r="H199" s="2"/>
      <c r="I199" s="8"/>
      <c r="J199" s="8"/>
      <c r="K199" s="8"/>
      <c r="L199" s="8"/>
      <c r="M199" s="8"/>
      <c r="N199" s="8"/>
      <c r="O199" s="8"/>
      <c r="P199" s="8"/>
      <c r="Q199" s="104"/>
      <c r="R199" s="10"/>
      <c r="S199" s="8"/>
    </row>
    <row r="200" spans="1:19" ht="15" customHeight="1" x14ac:dyDescent="0.15">
      <c r="A200" s="4">
        <v>194</v>
      </c>
      <c r="B200" s="8"/>
      <c r="C200" s="8"/>
      <c r="D200" s="8"/>
      <c r="E200" s="8"/>
      <c r="F200" s="9"/>
      <c r="G200" s="125"/>
      <c r="H200" s="2"/>
      <c r="I200" s="8"/>
      <c r="J200" s="8"/>
      <c r="K200" s="8"/>
      <c r="L200" s="8"/>
      <c r="M200" s="8"/>
      <c r="N200" s="8"/>
      <c r="O200" s="8"/>
      <c r="P200" s="8"/>
      <c r="Q200" s="104"/>
      <c r="R200" s="10"/>
      <c r="S200" s="8"/>
    </row>
    <row r="201" spans="1:19" ht="15" customHeight="1" x14ac:dyDescent="0.15">
      <c r="A201" s="4">
        <v>195</v>
      </c>
      <c r="B201" s="8"/>
      <c r="C201" s="8"/>
      <c r="D201" s="8"/>
      <c r="E201" s="8"/>
      <c r="F201" s="9"/>
      <c r="G201" s="125"/>
      <c r="H201" s="2"/>
      <c r="I201" s="8"/>
      <c r="J201" s="8"/>
      <c r="K201" s="8"/>
      <c r="L201" s="8"/>
      <c r="M201" s="8"/>
      <c r="N201" s="8"/>
      <c r="O201" s="8"/>
      <c r="P201" s="8"/>
      <c r="Q201" s="104"/>
      <c r="R201" s="10"/>
      <c r="S201" s="8"/>
    </row>
    <row r="202" spans="1:19" ht="15" customHeight="1" x14ac:dyDescent="0.15">
      <c r="A202" s="4">
        <v>196</v>
      </c>
      <c r="B202" s="8"/>
      <c r="C202" s="8"/>
      <c r="D202" s="8"/>
      <c r="E202" s="8"/>
      <c r="F202" s="9"/>
      <c r="G202" s="125"/>
      <c r="H202" s="2"/>
      <c r="I202" s="8"/>
      <c r="J202" s="8"/>
      <c r="K202" s="8"/>
      <c r="L202" s="8"/>
      <c r="M202" s="8"/>
      <c r="N202" s="8"/>
      <c r="O202" s="8"/>
      <c r="P202" s="8"/>
      <c r="Q202" s="104"/>
      <c r="R202" s="10"/>
      <c r="S202" s="8"/>
    </row>
    <row r="203" spans="1:19" ht="15" customHeight="1" x14ac:dyDescent="0.15">
      <c r="A203" s="4">
        <v>197</v>
      </c>
      <c r="B203" s="8"/>
      <c r="C203" s="8"/>
      <c r="D203" s="8"/>
      <c r="E203" s="8"/>
      <c r="F203" s="9"/>
      <c r="G203" s="125"/>
      <c r="H203" s="2"/>
      <c r="I203" s="8"/>
      <c r="J203" s="8"/>
      <c r="K203" s="8"/>
      <c r="L203" s="8"/>
      <c r="M203" s="8"/>
      <c r="N203" s="8"/>
      <c r="O203" s="8"/>
      <c r="P203" s="8"/>
      <c r="Q203" s="104"/>
      <c r="R203" s="10"/>
      <c r="S203" s="8"/>
    </row>
    <row r="204" spans="1:19" ht="15" customHeight="1" x14ac:dyDescent="0.15">
      <c r="A204" s="4">
        <v>198</v>
      </c>
      <c r="B204" s="8"/>
      <c r="C204" s="8"/>
      <c r="D204" s="8"/>
      <c r="E204" s="8"/>
      <c r="F204" s="9"/>
      <c r="G204" s="125"/>
      <c r="H204" s="2"/>
      <c r="I204" s="8"/>
      <c r="J204" s="8"/>
      <c r="K204" s="8"/>
      <c r="L204" s="8"/>
      <c r="M204" s="8"/>
      <c r="N204" s="8"/>
      <c r="O204" s="8"/>
      <c r="P204" s="8"/>
      <c r="Q204" s="104"/>
      <c r="R204" s="10"/>
      <c r="S204" s="8"/>
    </row>
    <row r="205" spans="1:19" ht="15" customHeight="1" x14ac:dyDescent="0.15">
      <c r="A205" s="4">
        <v>199</v>
      </c>
      <c r="B205" s="8"/>
      <c r="C205" s="8"/>
      <c r="D205" s="8"/>
      <c r="E205" s="8"/>
      <c r="F205" s="9"/>
      <c r="G205" s="125"/>
      <c r="H205" s="2"/>
      <c r="I205" s="8"/>
      <c r="J205" s="8"/>
      <c r="K205" s="8"/>
      <c r="L205" s="8"/>
      <c r="M205" s="8"/>
      <c r="N205" s="8"/>
      <c r="O205" s="8"/>
      <c r="P205" s="8"/>
      <c r="Q205" s="104"/>
      <c r="R205" s="10"/>
      <c r="S205" s="8"/>
    </row>
    <row r="206" spans="1:19" ht="15" customHeight="1" x14ac:dyDescent="0.15">
      <c r="A206" s="4">
        <v>200</v>
      </c>
      <c r="B206" s="8"/>
      <c r="C206" s="8"/>
      <c r="D206" s="8"/>
      <c r="E206" s="8"/>
      <c r="F206" s="9"/>
      <c r="G206" s="125"/>
      <c r="H206" s="2"/>
      <c r="I206" s="8"/>
      <c r="J206" s="8"/>
      <c r="K206" s="8"/>
      <c r="L206" s="8"/>
      <c r="M206" s="8"/>
      <c r="N206" s="8"/>
      <c r="O206" s="8"/>
      <c r="P206" s="8"/>
      <c r="Q206" s="104"/>
      <c r="R206" s="10"/>
      <c r="S206" s="8"/>
    </row>
    <row r="207" spans="1:19" ht="15" customHeight="1" x14ac:dyDescent="0.15">
      <c r="B207" s="81">
        <f>COUNTA(B7:B206)</f>
        <v>0</v>
      </c>
      <c r="G207" s="140"/>
      <c r="H207" s="2" t="str">
        <f t="shared" si="1"/>
        <v>　</v>
      </c>
    </row>
  </sheetData>
  <sheetProtection sheet="1" selectLockedCells="1"/>
  <mergeCells count="7">
    <mergeCell ref="K5:M5"/>
    <mergeCell ref="B2:C2"/>
    <mergeCell ref="D2:E2"/>
    <mergeCell ref="F4:F5"/>
    <mergeCell ref="H4:H5"/>
    <mergeCell ref="B4:C4"/>
    <mergeCell ref="D4:E4"/>
  </mergeCells>
  <phoneticPr fontId="7"/>
  <conditionalFormatting sqref="F7:F206">
    <cfRule type="cellIs" dxfId="0" priority="1" operator="equal">
      <formula>"女"</formula>
    </cfRule>
  </conditionalFormatting>
  <dataValidations count="5">
    <dataValidation type="list" allowBlank="1" showInputMessage="1" showErrorMessage="1" sqref="F7:F206" xr:uid="{00000000-0002-0000-0000-000002000000}">
      <formula1>性別</formula1>
    </dataValidation>
    <dataValidation type="whole" allowBlank="1" showInputMessage="1" showErrorMessage="1" sqref="R7:R206" xr:uid="{00000000-0002-0000-0000-000006000000}">
      <formula1>0</formula1>
      <formula2>9</formula2>
    </dataValidation>
    <dataValidation type="whole" allowBlank="1" showInputMessage="1" showErrorMessage="1" sqref="Q7:Q206" xr:uid="{00000000-0002-0000-0000-000004000000}">
      <formula1>1</formula1>
      <formula2>31</formula2>
    </dataValidation>
    <dataValidation type="list" allowBlank="1" showInputMessage="1" showErrorMessage="1" sqref="D2" xr:uid="{00000000-0002-0000-0000-000000000000}">
      <formula1>都道府県</formula1>
    </dataValidation>
    <dataValidation type="list" allowBlank="1" showInputMessage="1" showErrorMessage="1" sqref="K7:M207" xr:uid="{A8F1A0FB-CA55-AE4A-BF80-C24A0E75D82E}">
      <formula1>"○"</formula1>
    </dataValidation>
  </dataValidations>
  <printOptions horizontalCentered="1"/>
  <pageMargins left="0.39370078740157483" right="0.39370078740157483" top="0.27559055118110237" bottom="0.08" header="0.31496062992125984" footer="0.13"/>
  <pageSetup paperSize="9" scale="58" orientation="portrait" horizontalDpi="4294967293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38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6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6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6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6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6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6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6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6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6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6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6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6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6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6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6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6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6"/>
      <c r="F34" s="117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60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9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90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9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90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9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90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9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90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9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90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9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90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9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90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9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90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9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90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9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90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9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90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9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90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6"/>
      <c r="F42" s="117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23:A24"/>
    <mergeCell ref="A25:A26"/>
    <mergeCell ref="A15:A16"/>
    <mergeCell ref="A17:A18"/>
    <mergeCell ref="A19:A20"/>
    <mergeCell ref="A21:A22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58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6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6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6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6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6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6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6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6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6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6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6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6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6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6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6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6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29" spans="1:6" ht="13.5" customHeight="1" x14ac:dyDescent="0.15"/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6"/>
      <c r="F34" s="117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59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9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90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9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90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9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90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9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90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9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90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9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90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9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90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9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90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9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90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9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90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9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90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9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90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6"/>
      <c r="F42" s="117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61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6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6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6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6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6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6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6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6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6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6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6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6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6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6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6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6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6"/>
      <c r="F34" s="117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63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9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90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9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90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9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90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9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90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9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90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9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90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9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90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9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90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9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90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9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90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9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90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9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90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6"/>
      <c r="F42" s="117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62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6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6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6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6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6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6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6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6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6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6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6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6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6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6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6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6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6"/>
      <c r="F34" s="117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64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9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90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9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90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9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90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9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90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9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90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9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90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9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90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9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90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9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90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9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90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9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90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9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90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6"/>
      <c r="F42" s="117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65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6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6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6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6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6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6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6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6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6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6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6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6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6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6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6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6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6"/>
      <c r="F34" s="117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66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9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90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9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90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9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90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9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90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9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90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9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90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9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90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9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90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9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90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9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90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9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90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9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90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6"/>
      <c r="F42" s="117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AV378"/>
  <sheetViews>
    <sheetView zoomScale="130" zoomScaleNormal="130" workbookViewId="0">
      <pane xSplit="5" ySplit="5" topLeftCell="F6" activePane="bottomRight" state="frozen"/>
      <selection sqref="A1:XFD3"/>
      <selection pane="topRight" sqref="A1:XFD3"/>
      <selection pane="bottomLeft" sqref="A1:XFD3"/>
      <selection pane="bottomRight" activeCell="F6" sqref="F6"/>
    </sheetView>
  </sheetViews>
  <sheetFormatPr defaultColWidth="9" defaultRowHeight="13.5" x14ac:dyDescent="0.15"/>
  <cols>
    <col min="1" max="1" width="3.5" style="22" customWidth="1"/>
    <col min="2" max="3" width="7.625" style="22" customWidth="1"/>
    <col min="4" max="5" width="8.625" style="22" customWidth="1"/>
    <col min="6" max="6" width="4.5" style="22" customWidth="1"/>
    <col min="7" max="7" width="4.375" style="22" customWidth="1"/>
    <col min="8" max="8" width="3" style="63" customWidth="1"/>
    <col min="9" max="40" width="3" style="22" customWidth="1"/>
    <col min="41" max="41" width="3.125" style="22" bestFit="1" customWidth="1"/>
    <col min="42" max="45" width="3.125" style="22" customWidth="1"/>
    <col min="46" max="46" width="2.875" style="22" bestFit="1" customWidth="1"/>
    <col min="47" max="47" width="3" style="22" customWidth="1"/>
    <col min="48" max="16384" width="9" style="22"/>
  </cols>
  <sheetData>
    <row r="1" spans="1:48" ht="30" customHeight="1" x14ac:dyDescent="0.15">
      <c r="A1" s="21"/>
      <c r="B1" s="100" t="s">
        <v>299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202">
        <f>選手名簿!$D$2</f>
        <v>0</v>
      </c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4"/>
      <c r="AP1" s="108"/>
      <c r="AQ1" s="108"/>
      <c r="AR1" s="108"/>
      <c r="AS1" s="108"/>
    </row>
    <row r="2" spans="1:48" ht="23.25" customHeight="1" thickBot="1" x14ac:dyDescent="0.2">
      <c r="H2" s="22"/>
      <c r="U2" s="106"/>
      <c r="V2" s="106"/>
      <c r="W2" s="207" t="s">
        <v>77</v>
      </c>
      <c r="X2" s="179"/>
      <c r="Y2" s="179"/>
      <c r="Z2" s="23" t="s">
        <v>78</v>
      </c>
      <c r="AA2" s="205">
        <v>1</v>
      </c>
      <c r="AB2" s="205"/>
      <c r="AC2" s="205"/>
      <c r="AD2" s="24" t="s">
        <v>79</v>
      </c>
      <c r="AE2" s="25" t="s">
        <v>80</v>
      </c>
      <c r="AF2" s="25"/>
      <c r="AG2" s="25"/>
      <c r="AI2" s="23" t="s">
        <v>81</v>
      </c>
      <c r="AJ2" s="205">
        <v>1</v>
      </c>
      <c r="AK2" s="205"/>
      <c r="AL2" s="205"/>
      <c r="AM2" s="24" t="s">
        <v>82</v>
      </c>
      <c r="AN2" s="22" t="s">
        <v>83</v>
      </c>
      <c r="AO2" s="22" t="s">
        <v>84</v>
      </c>
    </row>
    <row r="3" spans="1:48" ht="20.100000000000001" customHeight="1" x14ac:dyDescent="0.15">
      <c r="A3" s="182" t="s">
        <v>85</v>
      </c>
      <c r="B3" s="175" t="s">
        <v>244</v>
      </c>
      <c r="C3" s="176" t="e">
        <f>IF($A3="","",IF(VLOOKUP($A3,選手名簿!$A$7:$R$206,3)="","",VLOOKUP($A3,選手名簿!$A$7:$R$206,3)))</f>
        <v>#N/A</v>
      </c>
      <c r="D3" s="175" t="s">
        <v>237</v>
      </c>
      <c r="E3" s="176"/>
      <c r="F3" s="188" t="s">
        <v>314</v>
      </c>
      <c r="G3" s="185" t="s">
        <v>86</v>
      </c>
      <c r="H3" s="169" t="s">
        <v>87</v>
      </c>
      <c r="I3" s="170"/>
      <c r="J3" s="170"/>
      <c r="K3" s="170"/>
      <c r="L3" s="170"/>
      <c r="M3" s="170"/>
      <c r="N3" s="170"/>
      <c r="O3" s="170"/>
      <c r="P3" s="169" t="s">
        <v>88</v>
      </c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206"/>
    </row>
    <row r="4" spans="1:48" ht="20.100000000000001" customHeight="1" x14ac:dyDescent="0.15">
      <c r="A4" s="183"/>
      <c r="B4" s="177" t="str">
        <f>IF($A4="","",IF(VLOOKUP($A4,選手名簿!$A$7:$R$206,2)="","",VLOOKUP($A4,選手名簿!$A$7:$R$206,2)))</f>
        <v/>
      </c>
      <c r="C4" s="159" t="str">
        <f>IF($A4="","",IF(VLOOKUP($A4,選手名簿!$A$7:$R$206,3)="","",VLOOKUP($A4,選手名簿!$A$7:$R$206,3)))</f>
        <v/>
      </c>
      <c r="D4" s="180"/>
      <c r="E4" s="159"/>
      <c r="F4" s="189"/>
      <c r="G4" s="186"/>
      <c r="H4" s="194" t="s">
        <v>22</v>
      </c>
      <c r="I4" s="196" t="s">
        <v>89</v>
      </c>
      <c r="J4" s="198" t="s">
        <v>90</v>
      </c>
      <c r="K4" s="171" t="s">
        <v>91</v>
      </c>
      <c r="L4" s="172"/>
      <c r="M4" s="172"/>
      <c r="N4" s="172"/>
      <c r="O4" s="172"/>
      <c r="P4" s="200" t="s">
        <v>92</v>
      </c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201"/>
      <c r="AH4" s="191" t="s">
        <v>93</v>
      </c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3"/>
    </row>
    <row r="5" spans="1:48" ht="45" customHeight="1" thickBot="1" x14ac:dyDescent="0.2">
      <c r="A5" s="184"/>
      <c r="B5" s="178" t="str">
        <f>IF($A5="","",IF(VLOOKUP($A5,選手名簿!$A$7:$R$206,2)="","",VLOOKUP($A5,選手名簿!$A$7:$R$206,2)))</f>
        <v/>
      </c>
      <c r="C5" s="179" t="str">
        <f>IF($A5="","",IF(VLOOKUP($A5,選手名簿!$A$7:$R$206,3)="","",VLOOKUP($A5,選手名簿!$A$7:$R$206,3)))</f>
        <v/>
      </c>
      <c r="D5" s="181"/>
      <c r="E5" s="179"/>
      <c r="F5" s="190"/>
      <c r="G5" s="187"/>
      <c r="H5" s="195"/>
      <c r="I5" s="197"/>
      <c r="J5" s="199"/>
      <c r="K5" s="27" t="s">
        <v>94</v>
      </c>
      <c r="L5" s="26" t="s">
        <v>95</v>
      </c>
      <c r="M5" s="98" t="s">
        <v>242</v>
      </c>
      <c r="N5" s="28" t="s">
        <v>243</v>
      </c>
      <c r="O5" s="101" t="s">
        <v>312</v>
      </c>
      <c r="P5" s="28" t="s">
        <v>96</v>
      </c>
      <c r="Q5" s="29" t="s">
        <v>97</v>
      </c>
      <c r="R5" s="30" t="s">
        <v>98</v>
      </c>
      <c r="S5" s="31" t="s">
        <v>99</v>
      </c>
      <c r="T5" s="27" t="s">
        <v>100</v>
      </c>
      <c r="U5" s="31" t="s">
        <v>101</v>
      </c>
      <c r="V5" s="27" t="s">
        <v>102</v>
      </c>
      <c r="W5" s="29" t="s">
        <v>103</v>
      </c>
      <c r="X5" s="27" t="s">
        <v>248</v>
      </c>
      <c r="Y5" s="29" t="s">
        <v>249</v>
      </c>
      <c r="Z5" s="27" t="s">
        <v>104</v>
      </c>
      <c r="AA5" s="29" t="s">
        <v>105</v>
      </c>
      <c r="AB5" s="32" t="s">
        <v>106</v>
      </c>
      <c r="AC5" s="29" t="s">
        <v>107</v>
      </c>
      <c r="AD5" s="27" t="s">
        <v>108</v>
      </c>
      <c r="AE5" s="29" t="s">
        <v>109</v>
      </c>
      <c r="AF5" s="27" t="s">
        <v>303</v>
      </c>
      <c r="AG5" s="29" t="s">
        <v>304</v>
      </c>
      <c r="AH5" s="27" t="s">
        <v>96</v>
      </c>
      <c r="AI5" s="29" t="s">
        <v>97</v>
      </c>
      <c r="AJ5" s="30" t="s">
        <v>98</v>
      </c>
      <c r="AK5" s="31" t="s">
        <v>99</v>
      </c>
      <c r="AL5" s="33" t="s">
        <v>100</v>
      </c>
      <c r="AM5" s="31" t="s">
        <v>101</v>
      </c>
      <c r="AN5" s="27" t="s">
        <v>102</v>
      </c>
      <c r="AO5" s="31" t="s">
        <v>103</v>
      </c>
      <c r="AP5" s="109" t="s">
        <v>248</v>
      </c>
      <c r="AQ5" s="112" t="s">
        <v>249</v>
      </c>
      <c r="AR5" s="33" t="s">
        <v>262</v>
      </c>
      <c r="AS5" s="110" t="s">
        <v>263</v>
      </c>
      <c r="AT5" s="32" t="s">
        <v>264</v>
      </c>
      <c r="AU5" s="34" t="s">
        <v>265</v>
      </c>
    </row>
    <row r="6" spans="1:48" ht="15" customHeight="1" x14ac:dyDescent="0.15">
      <c r="A6" s="35">
        <v>1</v>
      </c>
      <c r="B6" s="43" t="str">
        <f>IF($A6="","",IF(VLOOKUP($A6,選手名簿!$A$7:$R$206,2)="","",VLOOKUP($A6,選手名簿!$A$7:$R$206,2)))</f>
        <v/>
      </c>
      <c r="C6" s="44" t="str">
        <f>IF($A6="","",IF(VLOOKUP($A6,選手名簿!$A$7:$R$206,3)="","",VLOOKUP($A6,選手名簿!$A$7:$R$206,3)))</f>
        <v/>
      </c>
      <c r="D6" s="43" t="str">
        <f>IF($A6="","",IF(VLOOKUP($A6,選手名簿!$A$7:$R$206,4)="","",VLOOKUP($A6,選手名簿!$A$7:$R$206,4)))</f>
        <v/>
      </c>
      <c r="E6" s="82" t="str">
        <f>IF($A6="","",IF(VLOOKUP($A6,選手名簿!$A$7:$R$206,5)="","",VLOOKUP($A6,選手名簿!$A$7:$R$206,5)))</f>
        <v/>
      </c>
      <c r="F6" s="83"/>
      <c r="G6" s="83"/>
      <c r="H6" s="11"/>
      <c r="I6" s="12"/>
      <c r="J6" s="12"/>
      <c r="K6" s="36" t="str">
        <f>IF($B6="","",IF(ISERROR(VLOOKUP($A6,MT!$B$14:$B$20,1,FALSE))=TRUE,"","○"))</f>
        <v/>
      </c>
      <c r="L6" s="37" t="str">
        <f>IF($B6="","",IF(ISERROR(VLOOKUP($A6,WT!$B$14:$B$20,1,FALSE))=TRUE,"","○"))</f>
        <v/>
      </c>
      <c r="M6" s="99" t="str">
        <f>IF($B6="","",IF(ISERROR(VLOOKUP($A6,OBT!$B$14:$B$22,1,FALSE)=TRUE),"","○"))</f>
        <v/>
      </c>
      <c r="N6" s="96" t="str">
        <f>IF($B6="","",IF(ISERROR(VLOOKUP($A6,OGT!$B$14:$B$22,1,FALSE)=TRUE),"","○"))</f>
        <v/>
      </c>
      <c r="O6" s="99" t="str">
        <f>IF($B6="","",IF(ISERROR(VLOOKUP($A6,'HBT(A)'!$B$14:$B$22,1,FALSE)=TRUE),"","○"))&amp;IF($B6="","",IF(ISERROR(VLOOKUP($A6,'HBT(B)'!$B$14:$B$22,1,FALSE)=TRUE),"","○"))</f>
        <v/>
      </c>
      <c r="P6" s="64" t="str">
        <f>IF($B6="","",IF(ISERROR(VLOOKUP($A6,MS!$B$11:$B$26,1,FALSE))=TRUE,"","○"))</f>
        <v/>
      </c>
      <c r="Q6" s="38" t="str">
        <f>IF($B6="","",IF(ISERROR(VLOOKUP($A6,MD!$B$11:$B$34,1,FALSE))=TRUE,"","○"))</f>
        <v/>
      </c>
      <c r="R6" s="39" t="str">
        <f>IF($B6="","",IF(ISERROR(VLOOKUP($A6,'30MS'!$B$11:$B$26,1,FALSE))=TRUE,"","○"))</f>
        <v/>
      </c>
      <c r="S6" s="38" t="str">
        <f>IF($B6="","",IF(ISERROR(VLOOKUP($A6,'30MD'!$B$11:$B$34,1,FALSE))=TRUE,"","○"))</f>
        <v/>
      </c>
      <c r="T6" s="39" t="str">
        <f>IF($B6="","",IF(ISERROR(VLOOKUP($A6,'40MS'!$B$11:$B$26,1,FALSE))=TRUE,"","○"))</f>
        <v/>
      </c>
      <c r="U6" s="38" t="str">
        <f>IF($B6="","",IF(ISERROR(VLOOKUP($A6,'40MD'!$B$11:$B$34,1,FALSE))=TRUE,"","○"))</f>
        <v/>
      </c>
      <c r="V6" s="39" t="str">
        <f>IF($B6="","",IF(ISERROR(VLOOKUP($A6,'50MS'!$B$11:$B$26,1,FALSE))=TRUE,"","○"))</f>
        <v/>
      </c>
      <c r="W6" s="38" t="str">
        <f>IF($B6="","",IF(ISERROR(VLOOKUP($A6,'50MD'!$B$11:$B$34,1,FALSE))=TRUE,"","○"))</f>
        <v/>
      </c>
      <c r="X6" s="39" t="str">
        <f>IF($B6="","",IF(ISERROR(VLOOKUP($A6,'55MS'!$B$11:$B$26,1,FALSE))=TRUE,"","○"))</f>
        <v/>
      </c>
      <c r="Y6" s="38" t="str">
        <f>IF($B6="","",IF(ISERROR(VLOOKUP($A6,'55MD'!$B$11:$B$34,1,FALSE))=TRUE,"","○"))</f>
        <v/>
      </c>
      <c r="Z6" s="39" t="str">
        <f>IF($B6="","",IF(ISERROR(VLOOKUP($A6,'60MS'!$B$11:$B$26,1,FALSE))=TRUE,"","○"))</f>
        <v/>
      </c>
      <c r="AA6" s="38" t="str">
        <f>IF($B6="","",IF(ISERROR(VLOOKUP($A6,'60MD'!$B$11:$B$34,1,FALSE))=TRUE,"","○"))</f>
        <v/>
      </c>
      <c r="AB6" s="40" t="str">
        <f>IF($B6="","",IF(ISERROR(VLOOKUP($A6,'65MS'!$B$11:$B$26,1,FALSE))=TRUE,"","○"))</f>
        <v/>
      </c>
      <c r="AC6" s="38" t="str">
        <f>IF($B6="","",IF(ISERROR(VLOOKUP($A6,'65MD'!$B$11:$B$34,1,FALSE))=TRUE,"","○"))</f>
        <v/>
      </c>
      <c r="AD6" s="39" t="str">
        <f>IF($B6="","",IF(ISERROR(VLOOKUP($A6,'70MS'!$B$11:$B$26,1,FALSE))=TRUE,"","○"))</f>
        <v/>
      </c>
      <c r="AE6" s="38" t="str">
        <f>IF($B6="","",IF(ISERROR(VLOOKUP($A6,'70MD'!$B$11:$B$34,1,FALSE))=TRUE,"","○"))</f>
        <v/>
      </c>
      <c r="AF6" s="136"/>
      <c r="AG6" s="38"/>
      <c r="AH6" s="39" t="str">
        <f>IF($B6="","",IF(ISERROR(VLOOKUP($A6,WS!$B$11:$B$26,1,FALSE))=TRUE,"","○"))</f>
        <v/>
      </c>
      <c r="AI6" s="38" t="str">
        <f>IF($B6="","",IF(ISERROR(VLOOKUP($A6,WD!$B$11:$B$34,1,FALSE))=TRUE,"","○"))</f>
        <v/>
      </c>
      <c r="AJ6" s="39" t="str">
        <f>IF($B6="","",IF(ISERROR(VLOOKUP($A6,'30WS'!$B$11:$B$26,1,FALSE))=TRUE,"","○"))</f>
        <v/>
      </c>
      <c r="AK6" s="38" t="str">
        <f>IF($B6="","",IF(ISERROR(VLOOKUP($A6,'30WD'!$B$11:$B$34,1,FALSE))=TRUE,"","○"))</f>
        <v/>
      </c>
      <c r="AL6" s="40" t="str">
        <f>IF($B6="","",IF(ISERROR(VLOOKUP($A6,'40WS'!$B$11:$B$26,1,FALSE))=TRUE,"","○"))</f>
        <v/>
      </c>
      <c r="AM6" s="38" t="str">
        <f>IF($B6="","",IF(ISERROR(VLOOKUP($A6,'40WD'!$B$11:$B$34,1,FALSE))=TRUE,"","○"))</f>
        <v/>
      </c>
      <c r="AN6" s="39" t="str">
        <f>IF($B6="","",IF(ISERROR(VLOOKUP($A6,'50WS'!$B$11:$B$26,1,FALSE))=TRUE,"","○"))</f>
        <v/>
      </c>
      <c r="AO6" s="38" t="str">
        <f>IF($B6="","",IF(ISERROR(VLOOKUP($A6,'50WD'!$B$11:$B$34,1,FALSE))=TRUE,"","○"))</f>
        <v/>
      </c>
      <c r="AP6" s="39" t="str">
        <f>IF($B6="","",IF(ISERROR(VLOOKUP($A6,'55WS'!$B$11:$B$26,1,FALSE))=TRUE,"","○"))</f>
        <v/>
      </c>
      <c r="AQ6" s="38" t="str">
        <f>IF($B6="","",IF(ISERROR(VLOOKUP($A6,'55WD'!$B$11:$B$34,1,FALSE))=TRUE,"","○"))</f>
        <v/>
      </c>
      <c r="AR6" s="39" t="str">
        <f>IF($B6="","",IF(ISERROR(VLOOKUP($A6,'60WS'!$B$11:$B$26,1,FALSE))=TRUE,"","○"))</f>
        <v/>
      </c>
      <c r="AS6" s="38" t="str">
        <f>IF($B6="","",IF(ISERROR(VLOOKUP($A6,'60WD'!$B$11:$B$34,1,FALSE))=TRUE,"","○"))</f>
        <v/>
      </c>
      <c r="AT6" s="40" t="s">
        <v>272</v>
      </c>
      <c r="AU6" s="41" t="s">
        <v>272</v>
      </c>
      <c r="AV6" s="22" t="str">
        <f>IF(VLOOKUP($A6,選手名簿!$A$7:$R$206,2)&lt;&gt;"",IF(COUNTA($G6:$G6)&gt;=0,IF(COUNTIF($H6:$AU6,"○")&lt;1,1,""),""),"")</f>
        <v/>
      </c>
    </row>
    <row r="7" spans="1:48" ht="15" customHeight="1" x14ac:dyDescent="0.15">
      <c r="A7" s="42">
        <v>2</v>
      </c>
      <c r="B7" s="43" t="str">
        <f>IF($A7="","",IF(VLOOKUP($A7,選手名簿!$A$7:$R$206,2)="","",VLOOKUP($A7,選手名簿!$A$7:$R$206,2)))</f>
        <v/>
      </c>
      <c r="C7" s="44" t="str">
        <f>IF($A7="","",IF(VLOOKUP($A7,選手名簿!$A$7:$R$206,3)="","",VLOOKUP($A7,選手名簿!$A$7:$R$206,3)))</f>
        <v/>
      </c>
      <c r="D7" s="43" t="str">
        <f>IF($A7="","",IF(VLOOKUP($A7,選手名簿!$A$7:$R$206,4)="","",VLOOKUP($A7,選手名簿!$A$7:$R$206,4)))</f>
        <v/>
      </c>
      <c r="E7" s="82" t="str">
        <f>IF($A7="","",IF(VLOOKUP($A7,選手名簿!$A$7:$R$206,5)="","",VLOOKUP($A7,選手名簿!$A$7:$R$206,5)))</f>
        <v/>
      </c>
      <c r="F7" s="84"/>
      <c r="G7" s="84"/>
      <c r="H7" s="13"/>
      <c r="I7" s="14"/>
      <c r="J7" s="14"/>
      <c r="K7" s="36" t="str">
        <f>IF($B7="","",IF(ISERROR(VLOOKUP($A7,MT!$B$14:$B$20,1,FALSE))=TRUE,"","○"))</f>
        <v/>
      </c>
      <c r="L7" s="37" t="str">
        <f>IF($B7="","",IF(ISERROR(VLOOKUP($A7,WT!$B$14:$B$20,1,FALSE))=TRUE,"","○"))</f>
        <v/>
      </c>
      <c r="M7" s="99" t="str">
        <f>IF($B7="","",IF(ISERROR(VLOOKUP($A7,OBT!$B$14:$B$22,1,FALSE)=TRUE),"","○"))</f>
        <v/>
      </c>
      <c r="N7" s="96" t="str">
        <f>IF($B7="","",IF(ISERROR(VLOOKUP($A7,OGT!$B$14:$B$22,1,FALSE)=TRUE),"","○"))</f>
        <v/>
      </c>
      <c r="O7" s="99" t="str">
        <f>IF($B7="","",IF(ISERROR(VLOOKUP($A7,'HBT(A)'!$B$14:$B$22,1,FALSE)=TRUE),"","○"))&amp;IF($B7="","",IF(ISERROR(VLOOKUP($A7,'HBT(B)'!$B$14:$B$22,1,FALSE)=TRUE),"","○"))</f>
        <v/>
      </c>
      <c r="P7" s="65" t="str">
        <f>IF($B7="","",IF(ISERROR(VLOOKUP($A7,MS!$B$11:$B$26,1,FALSE))=TRUE,"","○"))</f>
        <v/>
      </c>
      <c r="Q7" s="46" t="str">
        <f>IF($B7="","",IF(ISERROR(VLOOKUP($A7,MD!$B$11:$B$34,1,FALSE))=TRUE,"","○"))</f>
        <v/>
      </c>
      <c r="R7" s="45" t="str">
        <f>IF($B7="","",IF(ISERROR(VLOOKUP($A7,'30MS'!$B$11:$B$26,1,FALSE))=TRUE,"","○"))</f>
        <v/>
      </c>
      <c r="S7" s="46" t="str">
        <f>IF($B7="","",IF(ISERROR(VLOOKUP($A7,'30MD'!$B$11:$B$34,1,FALSE))=TRUE,"","○"))</f>
        <v/>
      </c>
      <c r="T7" s="45" t="str">
        <f>IF($B7="","",IF(ISERROR(VLOOKUP($A7,'40MS'!$B$11:$B$26,1,FALSE))=TRUE,"","○"))</f>
        <v/>
      </c>
      <c r="U7" s="46" t="str">
        <f>IF($B7="","",IF(ISERROR(VLOOKUP($A7,'40MD'!$B$11:$B$34,1,FALSE))=TRUE,"","○"))</f>
        <v/>
      </c>
      <c r="V7" s="45" t="str">
        <f>IF($B7="","",IF(ISERROR(VLOOKUP($A7,'50MS'!$B$11:$B$26,1,FALSE))=TRUE,"","○"))</f>
        <v/>
      </c>
      <c r="W7" s="46" t="str">
        <f>IF($B7="","",IF(ISERROR(VLOOKUP($A7,'50MD'!$B$11:$B$34,1,FALSE))=TRUE,"","○"))</f>
        <v/>
      </c>
      <c r="X7" s="45" t="str">
        <f>IF($B7="","",IF(ISERROR(VLOOKUP($A7,'55MS'!$B$11:$B$26,1,FALSE))=TRUE,"","○"))</f>
        <v/>
      </c>
      <c r="Y7" s="46" t="str">
        <f>IF($B7="","",IF(ISERROR(VLOOKUP($A7,'55MD'!$B$11:$B$34,1,FALSE))=TRUE,"","○"))</f>
        <v/>
      </c>
      <c r="Z7" s="45" t="str">
        <f>IF($B7="","",IF(ISERROR(VLOOKUP($A7,'60MS'!$B$11:$B$26,1,FALSE))=TRUE,"","○"))</f>
        <v/>
      </c>
      <c r="AA7" s="46" t="str">
        <f>IF($B7="","",IF(ISERROR(VLOOKUP($A7,'60MD'!$B$11:$B$34,1,FALSE))=TRUE,"","○"))</f>
        <v/>
      </c>
      <c r="AB7" s="47" t="str">
        <f>IF($B7="","",IF(ISERROR(VLOOKUP($A7,'65MS'!$B$11:$B$26,1,FALSE))=TRUE,"","○"))</f>
        <v/>
      </c>
      <c r="AC7" s="46" t="str">
        <f>IF($B7="","",IF(ISERROR(VLOOKUP($A7,'65MD'!$B$11:$B$34,1,FALSE))=TRUE,"","○"))</f>
        <v/>
      </c>
      <c r="AD7" s="45" t="str">
        <f>IF($B7="","",IF(ISERROR(VLOOKUP($A7,'70MS'!$B$11:$B$26,1,FALSE))=TRUE,"","○"))</f>
        <v/>
      </c>
      <c r="AE7" s="46" t="str">
        <f>IF($B7="","",IF(ISERROR(VLOOKUP($A7,'70MD'!$B$11:$B$34,1,FALSE))=TRUE,"","○"))</f>
        <v/>
      </c>
      <c r="AF7" s="96"/>
      <c r="AG7" s="46"/>
      <c r="AH7" s="45" t="str">
        <f>IF($B7="","",IF(ISERROR(VLOOKUP($A7,WS!$B$11:$B$26,1,FALSE))=TRUE,"","○"))</f>
        <v/>
      </c>
      <c r="AI7" s="46" t="str">
        <f>IF($B7="","",IF(ISERROR(VLOOKUP($A7,WD!$B$11:$B$34,1,FALSE))=TRUE,"","○"))</f>
        <v/>
      </c>
      <c r="AJ7" s="45" t="str">
        <f>IF($B7="","",IF(ISERROR(VLOOKUP($A7,'30WS'!$B$11:$B$26,1,FALSE))=TRUE,"","○"))</f>
        <v/>
      </c>
      <c r="AK7" s="46" t="str">
        <f>IF($B7="","",IF(ISERROR(VLOOKUP($A7,'30WD'!$B$11:$B$34,1,FALSE))=TRUE,"","○"))</f>
        <v/>
      </c>
      <c r="AL7" s="47" t="str">
        <f>IF($B7="","",IF(ISERROR(VLOOKUP($A7,'40WS'!$B$11:$B$26,1,FALSE))=TRUE,"","○"))</f>
        <v/>
      </c>
      <c r="AM7" s="46" t="str">
        <f>IF($B7="","",IF(ISERROR(VLOOKUP($A7,'40WD'!$B$11:$B$34,1,FALSE))=TRUE,"","○"))</f>
        <v/>
      </c>
      <c r="AN7" s="45" t="str">
        <f>IF($B7="","",IF(ISERROR(VLOOKUP($A7,'50WS'!$B$11:$B$26,1,FALSE))=TRUE,"","○"))</f>
        <v/>
      </c>
      <c r="AO7" s="46" t="str">
        <f>IF($B7="","",IF(ISERROR(VLOOKUP($A7,'50WD'!$B$11:$B$34,1,FALSE))=TRUE,"","○"))</f>
        <v/>
      </c>
      <c r="AP7" s="45" t="str">
        <f>IF($B7="","",IF(ISERROR(VLOOKUP($A7,'55WS'!$B$11:$B$26,1,FALSE))=TRUE,"","○"))</f>
        <v/>
      </c>
      <c r="AQ7" s="46" t="str">
        <f>IF($B7="","",IF(ISERROR(VLOOKUP($A7,'55WD'!$B$11:$B$34,1,FALSE))=TRUE,"","○"))</f>
        <v/>
      </c>
      <c r="AR7" s="45" t="str">
        <f>IF($B7="","",IF(ISERROR(VLOOKUP($A7,'60WS'!$B$11:$B$26,1,FALSE))=TRUE,"","○"))</f>
        <v/>
      </c>
      <c r="AS7" s="46" t="str">
        <f>IF($B7="","",IF(ISERROR(VLOOKUP($A7,'60WD'!$B$11:$B$34,1,FALSE))=TRUE,"","○"))</f>
        <v/>
      </c>
      <c r="AT7" s="47" t="s">
        <v>272</v>
      </c>
      <c r="AU7" s="48" t="s">
        <v>272</v>
      </c>
      <c r="AV7" s="22" t="str">
        <f>IF(VLOOKUP($A7,選手名簿!$A$7:$R$206,2)&lt;&gt;"",IF(COUNTA($G7:$G7)&gt;=0,IF(COUNTIF($H7:$AU7,"○")&lt;1,1,""),""),"")</f>
        <v/>
      </c>
    </row>
    <row r="8" spans="1:48" ht="15" customHeight="1" x14ac:dyDescent="0.15">
      <c r="A8" s="42">
        <v>3</v>
      </c>
      <c r="B8" s="43" t="str">
        <f>IF($A8="","",IF(VLOOKUP($A8,選手名簿!$A$7:$R$206,2)="","",VLOOKUP($A8,選手名簿!$A$7:$R$206,2)))</f>
        <v/>
      </c>
      <c r="C8" s="44" t="str">
        <f>IF($A8="","",IF(VLOOKUP($A8,選手名簿!$A$7:$R$206,3)="","",VLOOKUP($A8,選手名簿!$A$7:$R$206,3)))</f>
        <v/>
      </c>
      <c r="D8" s="43" t="str">
        <f>IF($A8="","",IF(VLOOKUP($A8,選手名簿!$A$7:$R$206,4)="","",VLOOKUP($A8,選手名簿!$A$7:$R$206,4)))</f>
        <v/>
      </c>
      <c r="E8" s="82" t="str">
        <f>IF($A8="","",IF(VLOOKUP($A8,選手名簿!$A$7:$R$206,5)="","",VLOOKUP($A8,選手名簿!$A$7:$R$206,5)))</f>
        <v/>
      </c>
      <c r="F8" s="84"/>
      <c r="G8" s="84"/>
      <c r="H8" s="13"/>
      <c r="I8" s="14"/>
      <c r="J8" s="14"/>
      <c r="K8" s="36" t="str">
        <f>IF($B8="","",IF(ISERROR(VLOOKUP($A8,MT!$B$14:$B$20,1,FALSE))=TRUE,"","○"))</f>
        <v/>
      </c>
      <c r="L8" s="37" t="str">
        <f>IF($B8="","",IF(ISERROR(VLOOKUP($A8,WT!$B$14:$B$20,1,FALSE))=TRUE,"","○"))</f>
        <v/>
      </c>
      <c r="M8" s="99" t="str">
        <f>IF($B8="","",IF(ISERROR(VLOOKUP($A8,OBT!$B$14:$B$22,1,FALSE)=TRUE),"","○"))</f>
        <v/>
      </c>
      <c r="N8" s="96" t="str">
        <f>IF($B8="","",IF(ISERROR(VLOOKUP($A8,OGT!$B$14:$B$22,1,FALSE)=TRUE),"","○"))</f>
        <v/>
      </c>
      <c r="O8" s="99" t="str">
        <f>IF($B8="","",IF(ISERROR(VLOOKUP($A8,'HBT(A)'!$B$14:$B$22,1,FALSE)=TRUE),"","○"))&amp;IF($B8="","",IF(ISERROR(VLOOKUP($A8,'HBT(B)'!$B$14:$B$22,1,FALSE)=TRUE),"","○"))</f>
        <v/>
      </c>
      <c r="P8" s="65" t="str">
        <f>IF($B8="","",IF(ISERROR(VLOOKUP($A8,MS!$B$11:$B$26,1,FALSE))=TRUE,"","○"))</f>
        <v/>
      </c>
      <c r="Q8" s="46" t="str">
        <f>IF($B8="","",IF(ISERROR(VLOOKUP($A8,MD!$B$11:$B$34,1,FALSE))=TRUE,"","○"))</f>
        <v/>
      </c>
      <c r="R8" s="45" t="str">
        <f>IF($B8="","",IF(ISERROR(VLOOKUP($A8,'30MS'!$B$11:$B$26,1,FALSE))=TRUE,"","○"))</f>
        <v/>
      </c>
      <c r="S8" s="46" t="str">
        <f>IF($B8="","",IF(ISERROR(VLOOKUP($A8,'30MD'!$B$11:$B$34,1,FALSE))=TRUE,"","○"))</f>
        <v/>
      </c>
      <c r="T8" s="45" t="str">
        <f>IF($B8="","",IF(ISERROR(VLOOKUP($A8,'40MS'!$B$11:$B$26,1,FALSE))=TRUE,"","○"))</f>
        <v/>
      </c>
      <c r="U8" s="46" t="str">
        <f>IF($B8="","",IF(ISERROR(VLOOKUP($A8,'40MD'!$B$11:$B$34,1,FALSE))=TRUE,"","○"))</f>
        <v/>
      </c>
      <c r="V8" s="45" t="str">
        <f>IF($B8="","",IF(ISERROR(VLOOKUP($A8,'50MS'!$B$11:$B$26,1,FALSE))=TRUE,"","○"))</f>
        <v/>
      </c>
      <c r="W8" s="46" t="str">
        <f>IF($B8="","",IF(ISERROR(VLOOKUP($A8,'50MD'!$B$11:$B$34,1,FALSE))=TRUE,"","○"))</f>
        <v/>
      </c>
      <c r="X8" s="45" t="str">
        <f>IF($B8="","",IF(ISERROR(VLOOKUP($A8,'55MS'!$B$11:$B$26,1,FALSE))=TRUE,"","○"))</f>
        <v/>
      </c>
      <c r="Y8" s="46" t="str">
        <f>IF($B8="","",IF(ISERROR(VLOOKUP($A8,'55MD'!$B$11:$B$34,1,FALSE))=TRUE,"","○"))</f>
        <v/>
      </c>
      <c r="Z8" s="45" t="str">
        <f>IF($B8="","",IF(ISERROR(VLOOKUP($A8,'60MS'!$B$11:$B$26,1,FALSE))=TRUE,"","○"))</f>
        <v/>
      </c>
      <c r="AA8" s="46" t="str">
        <f>IF($B8="","",IF(ISERROR(VLOOKUP($A8,'60MD'!$B$11:$B$34,1,FALSE))=TRUE,"","○"))</f>
        <v/>
      </c>
      <c r="AB8" s="47" t="str">
        <f>IF($B8="","",IF(ISERROR(VLOOKUP($A8,'65MS'!$B$11:$B$26,1,FALSE))=TRUE,"","○"))</f>
        <v/>
      </c>
      <c r="AC8" s="46" t="str">
        <f>IF($B8="","",IF(ISERROR(VLOOKUP($A8,'65MD'!$B$11:$B$34,1,FALSE))=TRUE,"","○"))</f>
        <v/>
      </c>
      <c r="AD8" s="45" t="str">
        <f>IF($B8="","",IF(ISERROR(VLOOKUP($A8,'70MS'!$B$11:$B$26,1,FALSE))=TRUE,"","○"))</f>
        <v/>
      </c>
      <c r="AE8" s="46" t="str">
        <f>IF($B8="","",IF(ISERROR(VLOOKUP($A8,'70MD'!$B$11:$B$34,1,FALSE))=TRUE,"","○"))</f>
        <v/>
      </c>
      <c r="AF8" s="96"/>
      <c r="AG8" s="46"/>
      <c r="AH8" s="45" t="str">
        <f>IF($B8="","",IF(ISERROR(VLOOKUP($A8,WS!$B$11:$B$26,1,FALSE))=TRUE,"","○"))</f>
        <v/>
      </c>
      <c r="AI8" s="46" t="str">
        <f>IF($B8="","",IF(ISERROR(VLOOKUP($A8,WD!$B$11:$B$34,1,FALSE))=TRUE,"","○"))</f>
        <v/>
      </c>
      <c r="AJ8" s="45" t="str">
        <f>IF($B8="","",IF(ISERROR(VLOOKUP($A8,'30WS'!$B$11:$B$26,1,FALSE))=TRUE,"","○"))</f>
        <v/>
      </c>
      <c r="AK8" s="46" t="str">
        <f>IF($B8="","",IF(ISERROR(VLOOKUP($A8,'30WD'!$B$11:$B$34,1,FALSE))=TRUE,"","○"))</f>
        <v/>
      </c>
      <c r="AL8" s="47" t="str">
        <f>IF($B8="","",IF(ISERROR(VLOOKUP($A8,'40WS'!$B$11:$B$26,1,FALSE))=TRUE,"","○"))</f>
        <v/>
      </c>
      <c r="AM8" s="46" t="str">
        <f>IF($B8="","",IF(ISERROR(VLOOKUP($A8,'40WD'!$B$11:$B$34,1,FALSE))=TRUE,"","○"))</f>
        <v/>
      </c>
      <c r="AN8" s="45" t="str">
        <f>IF($B8="","",IF(ISERROR(VLOOKUP($A8,'50WS'!$B$11:$B$26,1,FALSE))=TRUE,"","○"))</f>
        <v/>
      </c>
      <c r="AO8" s="46" t="str">
        <f>IF($B8="","",IF(ISERROR(VLOOKUP($A8,'50WD'!$B$11:$B$34,1,FALSE))=TRUE,"","○"))</f>
        <v/>
      </c>
      <c r="AP8" s="45" t="str">
        <f>IF($B8="","",IF(ISERROR(VLOOKUP($A8,'55WS'!$B$11:$B$26,1,FALSE))=TRUE,"","○"))</f>
        <v/>
      </c>
      <c r="AQ8" s="46" t="str">
        <f>IF($B8="","",IF(ISERROR(VLOOKUP($A8,'55WD'!$B$11:$B$34,1,FALSE))=TRUE,"","○"))</f>
        <v/>
      </c>
      <c r="AR8" s="45" t="str">
        <f>IF($B8="","",IF(ISERROR(VLOOKUP($A8,'60WS'!$B$11:$B$26,1,FALSE))=TRUE,"","○"))</f>
        <v/>
      </c>
      <c r="AS8" s="46" t="str">
        <f>IF($B8="","",IF(ISERROR(VLOOKUP($A8,'60WD'!$B$11:$B$34,1,FALSE))=TRUE,"","○"))</f>
        <v/>
      </c>
      <c r="AT8" s="47" t="s">
        <v>272</v>
      </c>
      <c r="AU8" s="48" t="s">
        <v>272</v>
      </c>
      <c r="AV8" s="22" t="str">
        <f>IF(VLOOKUP($A8,選手名簿!$A$7:$R$206,2)&lt;&gt;"",IF(COUNTA($G8:$G8)&gt;=0,IF(COUNTIF($H8:$AU8,"○")&lt;1,1,""),""),"")</f>
        <v/>
      </c>
    </row>
    <row r="9" spans="1:48" ht="15" customHeight="1" x14ac:dyDescent="0.15">
      <c r="A9" s="42">
        <v>4</v>
      </c>
      <c r="B9" s="43" t="str">
        <f>IF($A9="","",IF(VLOOKUP($A9,選手名簿!$A$7:$R$206,2)="","",VLOOKUP($A9,選手名簿!$A$7:$R$206,2)))</f>
        <v/>
      </c>
      <c r="C9" s="44" t="str">
        <f>IF($A9="","",IF(VLOOKUP($A9,選手名簿!$A$7:$R$206,3)="","",VLOOKUP($A9,選手名簿!$A$7:$R$206,3)))</f>
        <v/>
      </c>
      <c r="D9" s="43" t="str">
        <f>IF($A9="","",IF(VLOOKUP($A9,選手名簿!$A$7:$R$206,4)="","",VLOOKUP($A9,選手名簿!$A$7:$R$206,4)))</f>
        <v/>
      </c>
      <c r="E9" s="82" t="str">
        <f>IF($A9="","",IF(VLOOKUP($A9,選手名簿!$A$7:$R$206,5)="","",VLOOKUP($A9,選手名簿!$A$7:$R$206,5)))</f>
        <v/>
      </c>
      <c r="F9" s="84"/>
      <c r="G9" s="84"/>
      <c r="H9" s="13"/>
      <c r="I9" s="14"/>
      <c r="J9" s="14"/>
      <c r="K9" s="36" t="str">
        <f>IF($B9="","",IF(ISERROR(VLOOKUP($A9,MT!$B$14:$B$20,1,FALSE))=TRUE,"","○"))</f>
        <v/>
      </c>
      <c r="L9" s="37" t="str">
        <f>IF($B9="","",IF(ISERROR(VLOOKUP($A9,WT!$B$14:$B$20,1,FALSE))=TRUE,"","○"))</f>
        <v/>
      </c>
      <c r="M9" s="99" t="str">
        <f>IF($B9="","",IF(ISERROR(VLOOKUP($A9,OBT!$B$14:$B$22,1,FALSE)=TRUE),"","○"))</f>
        <v/>
      </c>
      <c r="N9" s="96" t="str">
        <f>IF($B9="","",IF(ISERROR(VLOOKUP($A9,OGT!$B$14:$B$22,1,FALSE)=TRUE),"","○"))</f>
        <v/>
      </c>
      <c r="O9" s="99" t="str">
        <f>IF($B9="","",IF(ISERROR(VLOOKUP($A9,'HBT(A)'!$B$14:$B$22,1,FALSE)=TRUE),"","○"))&amp;IF($B9="","",IF(ISERROR(VLOOKUP($A9,'HBT(B)'!$B$14:$B$22,1,FALSE)=TRUE),"","○"))</f>
        <v/>
      </c>
      <c r="P9" s="65" t="str">
        <f>IF($B9="","",IF(ISERROR(VLOOKUP($A9,MS!$B$11:$B$26,1,FALSE))=TRUE,"","○"))</f>
        <v/>
      </c>
      <c r="Q9" s="67" t="str">
        <f>IF($B9="","",IF(ISERROR(VLOOKUP($A9,MD!$B$11:$B$34,1,FALSE))=TRUE,"","○"))</f>
        <v/>
      </c>
      <c r="R9" s="47" t="str">
        <f>IF($B9="","",IF(ISERROR(VLOOKUP($A9,'30MS'!$B$11:$B$26,1,FALSE))=TRUE,"","○"))</f>
        <v/>
      </c>
      <c r="S9" s="46" t="str">
        <f>IF($B9="","",IF(ISERROR(VLOOKUP($A9,'30MD'!$B$11:$B$34,1,FALSE))=TRUE,"","○"))</f>
        <v/>
      </c>
      <c r="T9" s="45" t="str">
        <f>IF($B9="","",IF(ISERROR(VLOOKUP($A9,'40MS'!$B$11:$B$26,1,FALSE))=TRUE,"","○"))</f>
        <v/>
      </c>
      <c r="U9" s="46" t="str">
        <f>IF($B9="","",IF(ISERROR(VLOOKUP($A9,'40MD'!$B$11:$B$34,1,FALSE))=TRUE,"","○"))</f>
        <v/>
      </c>
      <c r="V9" s="45" t="str">
        <f>IF($B9="","",IF(ISERROR(VLOOKUP($A9,'50MS'!$B$11:$B$26,1,FALSE))=TRUE,"","○"))</f>
        <v/>
      </c>
      <c r="W9" s="46" t="str">
        <f>IF($B9="","",IF(ISERROR(VLOOKUP($A9,'50MD'!$B$11:$B$34,1,FALSE))=TRUE,"","○"))</f>
        <v/>
      </c>
      <c r="X9" s="45" t="str">
        <f>IF($B9="","",IF(ISERROR(VLOOKUP($A9,'55MS'!$B$11:$B$26,1,FALSE))=TRUE,"","○"))</f>
        <v/>
      </c>
      <c r="Y9" s="46" t="str">
        <f>IF($B9="","",IF(ISERROR(VLOOKUP($A9,'55MD'!$B$11:$B$34,1,FALSE))=TRUE,"","○"))</f>
        <v/>
      </c>
      <c r="Z9" s="45" t="str">
        <f>IF($B9="","",IF(ISERROR(VLOOKUP($A9,'60MS'!$B$11:$B$26,1,FALSE))=TRUE,"","○"))</f>
        <v/>
      </c>
      <c r="AA9" s="46" t="str">
        <f>IF($B9="","",IF(ISERROR(VLOOKUP($A9,'60MD'!$B$11:$B$34,1,FALSE))=TRUE,"","○"))</f>
        <v/>
      </c>
      <c r="AB9" s="47" t="str">
        <f>IF($B9="","",IF(ISERROR(VLOOKUP($A9,'65MS'!$B$11:$B$26,1,FALSE))=TRUE,"","○"))</f>
        <v/>
      </c>
      <c r="AC9" s="46" t="str">
        <f>IF($B9="","",IF(ISERROR(VLOOKUP($A9,'65MD'!$B$11:$B$34,1,FALSE))=TRUE,"","○"))</f>
        <v/>
      </c>
      <c r="AD9" s="45" t="str">
        <f>IF($B9="","",IF(ISERROR(VLOOKUP($A9,'70MS'!$B$11:$B$26,1,FALSE))=TRUE,"","○"))</f>
        <v/>
      </c>
      <c r="AE9" s="46" t="str">
        <f>IF($B9="","",IF(ISERROR(VLOOKUP($A9,'70MD'!$B$11:$B$34,1,FALSE))=TRUE,"","○"))</f>
        <v/>
      </c>
      <c r="AF9" s="96"/>
      <c r="AG9" s="46"/>
      <c r="AH9" s="45" t="str">
        <f>IF($B9="","",IF(ISERROR(VLOOKUP($A9,WS!$B$11:$B$26,1,FALSE))=TRUE,"","○"))</f>
        <v/>
      </c>
      <c r="AI9" s="46" t="str">
        <f>IF($B9="","",IF(ISERROR(VLOOKUP($A9,WD!$B$11:$B$34,1,FALSE))=TRUE,"","○"))</f>
        <v/>
      </c>
      <c r="AJ9" s="45" t="str">
        <f>IF($B9="","",IF(ISERROR(VLOOKUP($A9,'30WS'!$B$11:$B$26,1,FALSE))=TRUE,"","○"))</f>
        <v/>
      </c>
      <c r="AK9" s="46" t="str">
        <f>IF($B9="","",IF(ISERROR(VLOOKUP($A9,'30WD'!$B$11:$B$34,1,FALSE))=TRUE,"","○"))</f>
        <v/>
      </c>
      <c r="AL9" s="47" t="str">
        <f>IF($B9="","",IF(ISERROR(VLOOKUP($A9,'40WS'!$B$11:$B$26,1,FALSE))=TRUE,"","○"))</f>
        <v/>
      </c>
      <c r="AM9" s="46" t="str">
        <f>IF($B9="","",IF(ISERROR(VLOOKUP($A9,'40WD'!$B$11:$B$34,1,FALSE))=TRUE,"","○"))</f>
        <v/>
      </c>
      <c r="AN9" s="45" t="str">
        <f>IF($B9="","",IF(ISERROR(VLOOKUP($A9,'50WS'!$B$11:$B$26,1,FALSE))=TRUE,"","○"))</f>
        <v/>
      </c>
      <c r="AO9" s="46" t="str">
        <f>IF($B9="","",IF(ISERROR(VLOOKUP($A9,'50WD'!$B$11:$B$34,1,FALSE))=TRUE,"","○"))</f>
        <v/>
      </c>
      <c r="AP9" s="45" t="str">
        <f>IF($B9="","",IF(ISERROR(VLOOKUP($A9,'55WS'!$B$11:$B$26,1,FALSE))=TRUE,"","○"))</f>
        <v/>
      </c>
      <c r="AQ9" s="46" t="str">
        <f>IF($B9="","",IF(ISERROR(VLOOKUP($A9,'55WD'!$B$11:$B$34,1,FALSE))=TRUE,"","○"))</f>
        <v/>
      </c>
      <c r="AR9" s="45" t="str">
        <f>IF($B9="","",IF(ISERROR(VLOOKUP($A9,'60WS'!$B$11:$B$26,1,FALSE))=TRUE,"","○"))</f>
        <v/>
      </c>
      <c r="AS9" s="46" t="str">
        <f>IF($B9="","",IF(ISERROR(VLOOKUP($A9,'60WD'!$B$11:$B$34,1,FALSE))=TRUE,"","○"))</f>
        <v/>
      </c>
      <c r="AT9" s="47" t="s">
        <v>272</v>
      </c>
      <c r="AU9" s="48" t="s">
        <v>272</v>
      </c>
      <c r="AV9" s="22" t="str">
        <f>IF(VLOOKUP($A9,選手名簿!$A$7:$R$206,2)&lt;&gt;"",IF(COUNTA($G9:$G9)&gt;=0,IF(COUNTIF($H9:$AU9,"○")&lt;1,1,""),""),"")</f>
        <v/>
      </c>
    </row>
    <row r="10" spans="1:48" ht="15" customHeight="1" x14ac:dyDescent="0.15">
      <c r="A10" s="42">
        <v>5</v>
      </c>
      <c r="B10" s="43" t="str">
        <f>IF($A10="","",IF(VLOOKUP($A10,選手名簿!$A$7:$R$206,2)="","",VLOOKUP($A10,選手名簿!$A$7:$R$206,2)))</f>
        <v/>
      </c>
      <c r="C10" s="44" t="str">
        <f>IF($A10="","",IF(VLOOKUP($A10,選手名簿!$A$7:$R$206,3)="","",VLOOKUP($A10,選手名簿!$A$7:$R$206,3)))</f>
        <v/>
      </c>
      <c r="D10" s="43" t="str">
        <f>IF($A10="","",IF(VLOOKUP($A10,選手名簿!$A$7:$R$206,4)="","",VLOOKUP($A10,選手名簿!$A$7:$R$206,4)))</f>
        <v/>
      </c>
      <c r="E10" s="82" t="str">
        <f>IF($A10="","",IF(VLOOKUP($A10,選手名簿!$A$7:$R$206,5)="","",VLOOKUP($A10,選手名簿!$A$7:$R$206,5)))</f>
        <v/>
      </c>
      <c r="F10" s="84"/>
      <c r="G10" s="84"/>
      <c r="H10" s="13"/>
      <c r="I10" s="14"/>
      <c r="J10" s="14"/>
      <c r="K10" s="36" t="str">
        <f>IF($B10="","",IF(ISERROR(VLOOKUP($A10,MT!$B$14:$B$20,1,FALSE))=TRUE,"","○"))</f>
        <v/>
      </c>
      <c r="L10" s="37" t="str">
        <f>IF($B10="","",IF(ISERROR(VLOOKUP($A10,WT!$B$14:$B$20,1,FALSE))=TRUE,"","○"))</f>
        <v/>
      </c>
      <c r="M10" s="99" t="str">
        <f>IF($B10="","",IF(ISERROR(VLOOKUP($A10,OBT!$B$14:$B$22,1,FALSE)=TRUE),"","○"))</f>
        <v/>
      </c>
      <c r="N10" s="96" t="str">
        <f>IF($B10="","",IF(ISERROR(VLOOKUP($A10,OGT!$B$14:$B$22,1,FALSE)=TRUE),"","○"))</f>
        <v/>
      </c>
      <c r="O10" s="99" t="str">
        <f>IF($B10="","",IF(ISERROR(VLOOKUP($A10,'HBT(A)'!$B$14:$B$22,1,FALSE)=TRUE),"","○"))&amp;IF($B10="","",IF(ISERROR(VLOOKUP($A10,'HBT(B)'!$B$14:$B$22,1,FALSE)=TRUE),"","○"))</f>
        <v/>
      </c>
      <c r="P10" s="65" t="str">
        <f>IF($B10="","",IF(ISERROR(VLOOKUP($A10,MS!$B$11:$B$26,1,FALSE))=TRUE,"","○"))</f>
        <v/>
      </c>
      <c r="Q10" s="46" t="str">
        <f>IF($B10="","",IF(ISERROR(VLOOKUP($A10,MD!$B$11:$B$34,1,FALSE))=TRUE,"","○"))</f>
        <v/>
      </c>
      <c r="R10" s="45" t="str">
        <f>IF($B10="","",IF(ISERROR(VLOOKUP($A10,'30MS'!$B$11:$B$26,1,FALSE))=TRUE,"","○"))</f>
        <v/>
      </c>
      <c r="S10" s="46" t="str">
        <f>IF($B10="","",IF(ISERROR(VLOOKUP($A10,'30MD'!$B$11:$B$34,1,FALSE))=TRUE,"","○"))</f>
        <v/>
      </c>
      <c r="T10" s="45" t="str">
        <f>IF($B10="","",IF(ISERROR(VLOOKUP($A10,'40MS'!$B$11:$B$26,1,FALSE))=TRUE,"","○"))</f>
        <v/>
      </c>
      <c r="U10" s="46" t="str">
        <f>IF($B10="","",IF(ISERROR(VLOOKUP($A10,'40MD'!$B$11:$B$34,1,FALSE))=TRUE,"","○"))</f>
        <v/>
      </c>
      <c r="V10" s="45" t="str">
        <f>IF($B10="","",IF(ISERROR(VLOOKUP($A10,'50MS'!$B$11:$B$26,1,FALSE))=TRUE,"","○"))</f>
        <v/>
      </c>
      <c r="W10" s="46" t="str">
        <f>IF($B10="","",IF(ISERROR(VLOOKUP($A10,'50MD'!$B$11:$B$34,1,FALSE))=TRUE,"","○"))</f>
        <v/>
      </c>
      <c r="X10" s="45" t="str">
        <f>IF($B10="","",IF(ISERROR(VLOOKUP($A10,'55MS'!$B$11:$B$26,1,FALSE))=TRUE,"","○"))</f>
        <v/>
      </c>
      <c r="Y10" s="46" t="str">
        <f>IF($B10="","",IF(ISERROR(VLOOKUP($A10,'55MD'!$B$11:$B$34,1,FALSE))=TRUE,"","○"))</f>
        <v/>
      </c>
      <c r="Z10" s="45" t="str">
        <f>IF($B10="","",IF(ISERROR(VLOOKUP($A10,'60MS'!$B$11:$B$26,1,FALSE))=TRUE,"","○"))</f>
        <v/>
      </c>
      <c r="AA10" s="46" t="str">
        <f>IF($B10="","",IF(ISERROR(VLOOKUP($A10,'60MD'!$B$11:$B$34,1,FALSE))=TRUE,"","○"))</f>
        <v/>
      </c>
      <c r="AB10" s="47" t="str">
        <f>IF($B10="","",IF(ISERROR(VLOOKUP($A10,'65MS'!$B$11:$B$26,1,FALSE))=TRUE,"","○"))</f>
        <v/>
      </c>
      <c r="AC10" s="46" t="str">
        <f>IF($B10="","",IF(ISERROR(VLOOKUP($A10,'65MD'!$B$11:$B$34,1,FALSE))=TRUE,"","○"))</f>
        <v/>
      </c>
      <c r="AD10" s="45" t="str">
        <f>IF($B10="","",IF(ISERROR(VLOOKUP($A10,'70MS'!$B$11:$B$26,1,FALSE))=TRUE,"","○"))</f>
        <v/>
      </c>
      <c r="AE10" s="46" t="str">
        <f>IF($B10="","",IF(ISERROR(VLOOKUP($A10,'70MD'!$B$11:$B$34,1,FALSE))=TRUE,"","○"))</f>
        <v/>
      </c>
      <c r="AF10" s="96"/>
      <c r="AG10" s="46"/>
      <c r="AH10" s="45" t="str">
        <f>IF($B10="","",IF(ISERROR(VLOOKUP($A10,WS!$B$11:$B$26,1,FALSE))=TRUE,"","○"))</f>
        <v/>
      </c>
      <c r="AI10" s="46" t="str">
        <f>IF($B10="","",IF(ISERROR(VLOOKUP($A10,WD!$B$11:$B$34,1,FALSE))=TRUE,"","○"))</f>
        <v/>
      </c>
      <c r="AJ10" s="45" t="str">
        <f>IF($B10="","",IF(ISERROR(VLOOKUP($A10,'30WS'!$B$11:$B$26,1,FALSE))=TRUE,"","○"))</f>
        <v/>
      </c>
      <c r="AK10" s="46" t="str">
        <f>IF($B10="","",IF(ISERROR(VLOOKUP($A10,'30WD'!$B$11:$B$34,1,FALSE))=TRUE,"","○"))</f>
        <v/>
      </c>
      <c r="AL10" s="47" t="str">
        <f>IF($B10="","",IF(ISERROR(VLOOKUP($A10,'40WS'!$B$11:$B$26,1,FALSE))=TRUE,"","○"))</f>
        <v/>
      </c>
      <c r="AM10" s="46" t="str">
        <f>IF($B10="","",IF(ISERROR(VLOOKUP($A10,'40WD'!$B$11:$B$34,1,FALSE))=TRUE,"","○"))</f>
        <v/>
      </c>
      <c r="AN10" s="45" t="str">
        <f>IF($B10="","",IF(ISERROR(VLOOKUP($A10,'50WS'!$B$11:$B$26,1,FALSE))=TRUE,"","○"))</f>
        <v/>
      </c>
      <c r="AO10" s="46" t="str">
        <f>IF($B10="","",IF(ISERROR(VLOOKUP($A10,'50WD'!$B$11:$B$34,1,FALSE))=TRUE,"","○"))</f>
        <v/>
      </c>
      <c r="AP10" s="45" t="str">
        <f>IF($B10="","",IF(ISERROR(VLOOKUP($A10,'55WS'!$B$11:$B$26,1,FALSE))=TRUE,"","○"))</f>
        <v/>
      </c>
      <c r="AQ10" s="46" t="str">
        <f>IF($B10="","",IF(ISERROR(VLOOKUP($A10,'55WD'!$B$11:$B$34,1,FALSE))=TRUE,"","○"))</f>
        <v/>
      </c>
      <c r="AR10" s="45" t="str">
        <f>IF($B10="","",IF(ISERROR(VLOOKUP($A10,'60WS'!$B$11:$B$26,1,FALSE))=TRUE,"","○"))</f>
        <v/>
      </c>
      <c r="AS10" s="46" t="str">
        <f>IF($B10="","",IF(ISERROR(VLOOKUP($A10,'60WD'!$B$11:$B$34,1,FALSE))=TRUE,"","○"))</f>
        <v/>
      </c>
      <c r="AT10" s="47" t="s">
        <v>272</v>
      </c>
      <c r="AU10" s="48" t="s">
        <v>272</v>
      </c>
      <c r="AV10" s="22" t="str">
        <f>IF(VLOOKUP($A10,選手名簿!$A$7:$R$206,2)&lt;&gt;"",IF(COUNTA($G10:$G10)&gt;=0,IF(COUNTIF($H10:$AU10,"○")&lt;1,1,""),""),"")</f>
        <v/>
      </c>
    </row>
    <row r="11" spans="1:48" ht="15" customHeight="1" x14ac:dyDescent="0.15">
      <c r="A11" s="42">
        <v>6</v>
      </c>
      <c r="B11" s="43" t="str">
        <f>IF($A11="","",IF(VLOOKUP($A11,選手名簿!$A$7:$R$206,2)="","",VLOOKUP($A11,選手名簿!$A$7:$R$206,2)))</f>
        <v/>
      </c>
      <c r="C11" s="44" t="str">
        <f>IF($A11="","",IF(VLOOKUP($A11,選手名簿!$A$7:$R$206,3)="","",VLOOKUP($A11,選手名簿!$A$7:$R$206,3)))</f>
        <v/>
      </c>
      <c r="D11" s="43" t="str">
        <f>IF($A11="","",IF(VLOOKUP($A11,選手名簿!$A$7:$R$206,4)="","",VLOOKUP($A11,選手名簿!$A$7:$R$206,4)))</f>
        <v/>
      </c>
      <c r="E11" s="82" t="str">
        <f>IF($A11="","",IF(VLOOKUP($A11,選手名簿!$A$7:$R$206,5)="","",VLOOKUP($A11,選手名簿!$A$7:$R$206,5)))</f>
        <v/>
      </c>
      <c r="F11" s="84"/>
      <c r="G11" s="84"/>
      <c r="H11" s="13"/>
      <c r="I11" s="14"/>
      <c r="J11" s="14"/>
      <c r="K11" s="36" t="str">
        <f>IF($B11="","",IF(ISERROR(VLOOKUP($A11,MT!$B$14:$B$20,1,FALSE))=TRUE,"","○"))</f>
        <v/>
      </c>
      <c r="L11" s="37" t="str">
        <f>IF($B11="","",IF(ISERROR(VLOOKUP($A11,WT!$B$14:$B$20,1,FALSE))=TRUE,"","○"))</f>
        <v/>
      </c>
      <c r="M11" s="99" t="str">
        <f>IF($B11="","",IF(ISERROR(VLOOKUP($A11,OBT!$B$14:$B$22,1,FALSE)=TRUE),"","○"))</f>
        <v/>
      </c>
      <c r="N11" s="96" t="str">
        <f>IF($B11="","",IF(ISERROR(VLOOKUP($A11,OGT!$B$14:$B$22,1,FALSE)=TRUE),"","○"))</f>
        <v/>
      </c>
      <c r="O11" s="99" t="str">
        <f>IF($B11="","",IF(ISERROR(VLOOKUP($A11,'HBT(A)'!$B$14:$B$22,1,FALSE)=TRUE),"","○"))&amp;IF($B11="","",IF(ISERROR(VLOOKUP($A11,'HBT(B)'!$B$14:$B$22,1,FALSE)=TRUE),"","○"))</f>
        <v/>
      </c>
      <c r="P11" s="65" t="str">
        <f>IF($B11="","",IF(ISERROR(VLOOKUP($A11,MS!$B$11:$B$26,1,FALSE))=TRUE,"","○"))</f>
        <v/>
      </c>
      <c r="Q11" s="46" t="str">
        <f>IF($B11="","",IF(ISERROR(VLOOKUP($A11,MD!$B$11:$B$34,1,FALSE))=TRUE,"","○"))</f>
        <v/>
      </c>
      <c r="R11" s="45" t="str">
        <f>IF($B11="","",IF(ISERROR(VLOOKUP($A11,'30MS'!$B$11:$B$26,1,FALSE))=TRUE,"","○"))</f>
        <v/>
      </c>
      <c r="S11" s="46" t="str">
        <f>IF($B11="","",IF(ISERROR(VLOOKUP($A11,'30MD'!$B$11:$B$34,1,FALSE))=TRUE,"","○"))</f>
        <v/>
      </c>
      <c r="T11" s="45" t="str">
        <f>IF($B11="","",IF(ISERROR(VLOOKUP($A11,'40MS'!$B$11:$B$26,1,FALSE))=TRUE,"","○"))</f>
        <v/>
      </c>
      <c r="U11" s="46" t="str">
        <f>IF($B11="","",IF(ISERROR(VLOOKUP($A11,'40MD'!$B$11:$B$34,1,FALSE))=TRUE,"","○"))</f>
        <v/>
      </c>
      <c r="V11" s="45" t="str">
        <f>IF($B11="","",IF(ISERROR(VLOOKUP($A11,'50MS'!$B$11:$B$26,1,FALSE))=TRUE,"","○"))</f>
        <v/>
      </c>
      <c r="W11" s="46" t="str">
        <f>IF($B11="","",IF(ISERROR(VLOOKUP($A11,'50MD'!$B$11:$B$34,1,FALSE))=TRUE,"","○"))</f>
        <v/>
      </c>
      <c r="X11" s="45" t="str">
        <f>IF($B11="","",IF(ISERROR(VLOOKUP($A11,'55MS'!$B$11:$B$26,1,FALSE))=TRUE,"","○"))</f>
        <v/>
      </c>
      <c r="Y11" s="46" t="str">
        <f>IF($B11="","",IF(ISERROR(VLOOKUP($A11,'55MD'!$B$11:$B$34,1,FALSE))=TRUE,"","○"))</f>
        <v/>
      </c>
      <c r="Z11" s="45" t="str">
        <f>IF($B11="","",IF(ISERROR(VLOOKUP($A11,'60MS'!$B$11:$B$26,1,FALSE))=TRUE,"","○"))</f>
        <v/>
      </c>
      <c r="AA11" s="46" t="str">
        <f>IF($B11="","",IF(ISERROR(VLOOKUP($A11,'60MD'!$B$11:$B$34,1,FALSE))=TRUE,"","○"))</f>
        <v/>
      </c>
      <c r="AB11" s="47" t="str">
        <f>IF($B11="","",IF(ISERROR(VLOOKUP($A11,'65MS'!$B$11:$B$26,1,FALSE))=TRUE,"","○"))</f>
        <v/>
      </c>
      <c r="AC11" s="46" t="str">
        <f>IF($B11="","",IF(ISERROR(VLOOKUP($A11,'65MD'!$B$11:$B$34,1,FALSE))=TRUE,"","○"))</f>
        <v/>
      </c>
      <c r="AD11" s="45" t="str">
        <f>IF($B11="","",IF(ISERROR(VLOOKUP($A11,'70MS'!$B$11:$B$26,1,FALSE))=TRUE,"","○"))</f>
        <v/>
      </c>
      <c r="AE11" s="46" t="str">
        <f>IF($B11="","",IF(ISERROR(VLOOKUP($A11,'70MD'!$B$11:$B$34,1,FALSE))=TRUE,"","○"))</f>
        <v/>
      </c>
      <c r="AF11" s="96"/>
      <c r="AG11" s="46"/>
      <c r="AH11" s="45" t="str">
        <f>IF($B11="","",IF(ISERROR(VLOOKUP($A11,WS!$B$11:$B$26,1,FALSE))=TRUE,"","○"))</f>
        <v/>
      </c>
      <c r="AI11" s="46" t="str">
        <f>IF($B11="","",IF(ISERROR(VLOOKUP($A11,WD!$B$11:$B$34,1,FALSE))=TRUE,"","○"))</f>
        <v/>
      </c>
      <c r="AJ11" s="45" t="str">
        <f>IF($B11="","",IF(ISERROR(VLOOKUP($A11,'30WS'!$B$11:$B$26,1,FALSE))=TRUE,"","○"))</f>
        <v/>
      </c>
      <c r="AK11" s="46" t="str">
        <f>IF($B11="","",IF(ISERROR(VLOOKUP($A11,'30WD'!$B$11:$B$34,1,FALSE))=TRUE,"","○"))</f>
        <v/>
      </c>
      <c r="AL11" s="47" t="str">
        <f>IF($B11="","",IF(ISERROR(VLOOKUP($A11,'40WS'!$B$11:$B$26,1,FALSE))=TRUE,"","○"))</f>
        <v/>
      </c>
      <c r="AM11" s="46" t="str">
        <f>IF($B11="","",IF(ISERROR(VLOOKUP($A11,'40WD'!$B$11:$B$34,1,FALSE))=TRUE,"","○"))</f>
        <v/>
      </c>
      <c r="AN11" s="45" t="str">
        <f>IF($B11="","",IF(ISERROR(VLOOKUP($A11,'50WS'!$B$11:$B$26,1,FALSE))=TRUE,"","○"))</f>
        <v/>
      </c>
      <c r="AO11" s="46" t="str">
        <f>IF($B11="","",IF(ISERROR(VLOOKUP($A11,'50WD'!$B$11:$B$34,1,FALSE))=TRUE,"","○"))</f>
        <v/>
      </c>
      <c r="AP11" s="45" t="str">
        <f>IF($B11="","",IF(ISERROR(VLOOKUP($A11,'55WS'!$B$11:$B$26,1,FALSE))=TRUE,"","○"))</f>
        <v/>
      </c>
      <c r="AQ11" s="46" t="str">
        <f>IF($B11="","",IF(ISERROR(VLOOKUP($A11,'55WD'!$B$11:$B$34,1,FALSE))=TRUE,"","○"))</f>
        <v/>
      </c>
      <c r="AR11" s="45" t="str">
        <f>IF($B11="","",IF(ISERROR(VLOOKUP($A11,'60WS'!$B$11:$B$26,1,FALSE))=TRUE,"","○"))</f>
        <v/>
      </c>
      <c r="AS11" s="46" t="str">
        <f>IF($B11="","",IF(ISERROR(VLOOKUP($A11,'60WD'!$B$11:$B$34,1,FALSE))=TRUE,"","○"))</f>
        <v/>
      </c>
      <c r="AT11" s="47" t="s">
        <v>272</v>
      </c>
      <c r="AU11" s="48" t="s">
        <v>272</v>
      </c>
      <c r="AV11" s="22" t="str">
        <f>IF(VLOOKUP($A11,選手名簿!$A$7:$R$206,2)&lt;&gt;"",IF(COUNTA($G11:$G11)&gt;=0,IF(COUNTIF($H11:$AU11,"○")&lt;1,1,""),""),"")</f>
        <v/>
      </c>
    </row>
    <row r="12" spans="1:48" ht="15" customHeight="1" x14ac:dyDescent="0.15">
      <c r="A12" s="42">
        <v>7</v>
      </c>
      <c r="B12" s="43" t="str">
        <f>IF($A12="","",IF(VLOOKUP($A12,選手名簿!$A$7:$R$206,2)="","",VLOOKUP($A12,選手名簿!$A$7:$R$206,2)))</f>
        <v/>
      </c>
      <c r="C12" s="44" t="str">
        <f>IF($A12="","",IF(VLOOKUP($A12,選手名簿!$A$7:$R$206,3)="","",VLOOKUP($A12,選手名簿!$A$7:$R$206,3)))</f>
        <v/>
      </c>
      <c r="D12" s="43" t="str">
        <f>IF($A12="","",IF(VLOOKUP($A12,選手名簿!$A$7:$R$206,4)="","",VLOOKUP($A12,選手名簿!$A$7:$R$206,4)))</f>
        <v/>
      </c>
      <c r="E12" s="82" t="str">
        <f>IF($A12="","",IF(VLOOKUP($A12,選手名簿!$A$7:$R$206,5)="","",VLOOKUP($A12,選手名簿!$A$7:$R$206,5)))</f>
        <v/>
      </c>
      <c r="F12" s="84"/>
      <c r="G12" s="84"/>
      <c r="H12" s="13"/>
      <c r="I12" s="14"/>
      <c r="J12" s="14"/>
      <c r="K12" s="36" t="str">
        <f>IF($B12="","",IF(ISERROR(VLOOKUP($A12,MT!$B$14:$B$20,1,FALSE))=TRUE,"","○"))</f>
        <v/>
      </c>
      <c r="L12" s="37" t="str">
        <f>IF($B12="","",IF(ISERROR(VLOOKUP($A12,WT!$B$14:$B$20,1,FALSE))=TRUE,"","○"))</f>
        <v/>
      </c>
      <c r="M12" s="99" t="str">
        <f>IF($B12="","",IF(ISERROR(VLOOKUP($A12,OBT!$B$14:$B$22,1,FALSE)=TRUE),"","○"))</f>
        <v/>
      </c>
      <c r="N12" s="96" t="str">
        <f>IF($B12="","",IF(ISERROR(VLOOKUP($A12,OGT!$B$14:$B$22,1,FALSE)=TRUE),"","○"))</f>
        <v/>
      </c>
      <c r="O12" s="99" t="str">
        <f>IF($B12="","",IF(ISERROR(VLOOKUP($A12,'HBT(A)'!$B$14:$B$22,1,FALSE)=TRUE),"","○"))&amp;IF($B12="","",IF(ISERROR(VLOOKUP($A12,'HBT(B)'!$B$14:$B$22,1,FALSE)=TRUE),"","○"))</f>
        <v/>
      </c>
      <c r="P12" s="65" t="str">
        <f>IF($B12="","",IF(ISERROR(VLOOKUP($A12,MS!$B$11:$B$26,1,FALSE))=TRUE,"","○"))</f>
        <v/>
      </c>
      <c r="Q12" s="46" t="str">
        <f>IF($B12="","",IF(ISERROR(VLOOKUP($A12,MD!$B$11:$B$34,1,FALSE))=TRUE,"","○"))</f>
        <v/>
      </c>
      <c r="R12" s="45" t="str">
        <f>IF($B12="","",IF(ISERROR(VLOOKUP($A12,'30MS'!$B$11:$B$26,1,FALSE))=TRUE,"","○"))</f>
        <v/>
      </c>
      <c r="S12" s="46" t="str">
        <f>IF($B12="","",IF(ISERROR(VLOOKUP($A12,'30MD'!$B$11:$B$34,1,FALSE))=TRUE,"","○"))</f>
        <v/>
      </c>
      <c r="T12" s="45" t="str">
        <f>IF($B12="","",IF(ISERROR(VLOOKUP($A12,'40MS'!$B$11:$B$26,1,FALSE))=TRUE,"","○"))</f>
        <v/>
      </c>
      <c r="U12" s="46" t="str">
        <f>IF($B12="","",IF(ISERROR(VLOOKUP($A12,'40MD'!$B$11:$B$34,1,FALSE))=TRUE,"","○"))</f>
        <v/>
      </c>
      <c r="V12" s="45" t="str">
        <f>IF($B12="","",IF(ISERROR(VLOOKUP($A12,'50MS'!$B$11:$B$26,1,FALSE))=TRUE,"","○"))</f>
        <v/>
      </c>
      <c r="W12" s="46" t="str">
        <f>IF($B12="","",IF(ISERROR(VLOOKUP($A12,'50MD'!$B$11:$B$34,1,FALSE))=TRUE,"","○"))</f>
        <v/>
      </c>
      <c r="X12" s="45" t="str">
        <f>IF($B12="","",IF(ISERROR(VLOOKUP($A12,'55MS'!$B$11:$B$26,1,FALSE))=TRUE,"","○"))</f>
        <v/>
      </c>
      <c r="Y12" s="46" t="str">
        <f>IF($B12="","",IF(ISERROR(VLOOKUP($A12,'55MD'!$B$11:$B$34,1,FALSE))=TRUE,"","○"))</f>
        <v/>
      </c>
      <c r="Z12" s="45" t="str">
        <f>IF($B12="","",IF(ISERROR(VLOOKUP($A12,'60MS'!$B$11:$B$26,1,FALSE))=TRUE,"","○"))</f>
        <v/>
      </c>
      <c r="AA12" s="46" t="str">
        <f>IF($B12="","",IF(ISERROR(VLOOKUP($A12,'60MD'!$B$11:$B$34,1,FALSE))=TRUE,"","○"))</f>
        <v/>
      </c>
      <c r="AB12" s="47" t="str">
        <f>IF($B12="","",IF(ISERROR(VLOOKUP($A12,'65MS'!$B$11:$B$26,1,FALSE))=TRUE,"","○"))</f>
        <v/>
      </c>
      <c r="AC12" s="46" t="str">
        <f>IF($B12="","",IF(ISERROR(VLOOKUP($A12,'65MD'!$B$11:$B$34,1,FALSE))=TRUE,"","○"))</f>
        <v/>
      </c>
      <c r="AD12" s="45" t="str">
        <f>IF($B12="","",IF(ISERROR(VLOOKUP($A12,'70MS'!$B$11:$B$26,1,FALSE))=TRUE,"","○"))</f>
        <v/>
      </c>
      <c r="AE12" s="46" t="str">
        <f>IF($B12="","",IF(ISERROR(VLOOKUP($A12,'70MD'!$B$11:$B$34,1,FALSE))=TRUE,"","○"))</f>
        <v/>
      </c>
      <c r="AF12" s="96"/>
      <c r="AG12" s="46"/>
      <c r="AH12" s="45" t="str">
        <f>IF($B12="","",IF(ISERROR(VLOOKUP($A12,WS!$B$11:$B$26,1,FALSE))=TRUE,"","○"))</f>
        <v/>
      </c>
      <c r="AI12" s="46" t="str">
        <f>IF($B12="","",IF(ISERROR(VLOOKUP($A12,WD!$B$11:$B$34,1,FALSE))=TRUE,"","○"))</f>
        <v/>
      </c>
      <c r="AJ12" s="45" t="str">
        <f>IF($B12="","",IF(ISERROR(VLOOKUP($A12,'30WS'!$B$11:$B$26,1,FALSE))=TRUE,"","○"))</f>
        <v/>
      </c>
      <c r="AK12" s="46" t="str">
        <f>IF($B12="","",IF(ISERROR(VLOOKUP($A12,'30WD'!$B$11:$B$34,1,FALSE))=TRUE,"","○"))</f>
        <v/>
      </c>
      <c r="AL12" s="47" t="str">
        <f>IF($B12="","",IF(ISERROR(VLOOKUP($A12,'40WS'!$B$11:$B$26,1,FALSE))=TRUE,"","○"))</f>
        <v/>
      </c>
      <c r="AM12" s="46" t="str">
        <f>IF($B12="","",IF(ISERROR(VLOOKUP($A12,'40WD'!$B$11:$B$34,1,FALSE))=TRUE,"","○"))</f>
        <v/>
      </c>
      <c r="AN12" s="45" t="str">
        <f>IF($B12="","",IF(ISERROR(VLOOKUP($A12,'50WS'!$B$11:$B$26,1,FALSE))=TRUE,"","○"))</f>
        <v/>
      </c>
      <c r="AO12" s="46" t="str">
        <f>IF($B12="","",IF(ISERROR(VLOOKUP($A12,'50WD'!$B$11:$B$34,1,FALSE))=TRUE,"","○"))</f>
        <v/>
      </c>
      <c r="AP12" s="45" t="str">
        <f>IF($B12="","",IF(ISERROR(VLOOKUP($A12,'55WS'!$B$11:$B$26,1,FALSE))=TRUE,"","○"))</f>
        <v/>
      </c>
      <c r="AQ12" s="46" t="str">
        <f>IF($B12="","",IF(ISERROR(VLOOKUP($A12,'55WD'!$B$11:$B$34,1,FALSE))=TRUE,"","○"))</f>
        <v/>
      </c>
      <c r="AR12" s="45" t="str">
        <f>IF($B12="","",IF(ISERROR(VLOOKUP($A12,'60WS'!$B$11:$B$26,1,FALSE))=TRUE,"","○"))</f>
        <v/>
      </c>
      <c r="AS12" s="46" t="str">
        <f>IF($B12="","",IF(ISERROR(VLOOKUP($A12,'60WD'!$B$11:$B$34,1,FALSE))=TRUE,"","○"))</f>
        <v/>
      </c>
      <c r="AT12" s="47" t="s">
        <v>272</v>
      </c>
      <c r="AU12" s="48" t="s">
        <v>272</v>
      </c>
      <c r="AV12" s="22" t="str">
        <f>IF(VLOOKUP($A12,選手名簿!$A$7:$R$206,2)&lt;&gt;"",IF(COUNTA($G12:$G12)&gt;=0,IF(COUNTIF($H12:$AU12,"○")&lt;1,1,""),""),"")</f>
        <v/>
      </c>
    </row>
    <row r="13" spans="1:48" ht="15" customHeight="1" x14ac:dyDescent="0.15">
      <c r="A13" s="42">
        <v>8</v>
      </c>
      <c r="B13" s="43" t="str">
        <f>IF($A13="","",IF(VLOOKUP($A13,選手名簿!$A$7:$R$206,2)="","",VLOOKUP($A13,選手名簿!$A$7:$R$206,2)))</f>
        <v/>
      </c>
      <c r="C13" s="44" t="str">
        <f>IF($A13="","",IF(VLOOKUP($A13,選手名簿!$A$7:$R$206,3)="","",VLOOKUP($A13,選手名簿!$A$7:$R$206,3)))</f>
        <v/>
      </c>
      <c r="D13" s="43" t="str">
        <f>IF($A13="","",IF(VLOOKUP($A13,選手名簿!$A$7:$R$206,4)="","",VLOOKUP($A13,選手名簿!$A$7:$R$206,4)))</f>
        <v/>
      </c>
      <c r="E13" s="82" t="str">
        <f>IF($A13="","",IF(VLOOKUP($A13,選手名簿!$A$7:$R$206,5)="","",VLOOKUP($A13,選手名簿!$A$7:$R$206,5)))</f>
        <v/>
      </c>
      <c r="F13" s="84"/>
      <c r="G13" s="84"/>
      <c r="H13" s="13"/>
      <c r="I13" s="14"/>
      <c r="J13" s="14"/>
      <c r="K13" s="36" t="str">
        <f>IF($B13="","",IF(ISERROR(VLOOKUP($A13,MT!$B$14:$B$20,1,FALSE))=TRUE,"","○"))</f>
        <v/>
      </c>
      <c r="L13" s="37" t="str">
        <f>IF($B13="","",IF(ISERROR(VLOOKUP($A13,WT!$B$14:$B$20,1,FALSE))=TRUE,"","○"))</f>
        <v/>
      </c>
      <c r="M13" s="99" t="str">
        <f>IF($B13="","",IF(ISERROR(VLOOKUP($A13,OBT!$B$14:$B$22,1,FALSE)=TRUE),"","○"))</f>
        <v/>
      </c>
      <c r="N13" s="96" t="str">
        <f>IF($B13="","",IF(ISERROR(VLOOKUP($A13,OGT!$B$14:$B$22,1,FALSE)=TRUE),"","○"))</f>
        <v/>
      </c>
      <c r="O13" s="99" t="str">
        <f>IF($B13="","",IF(ISERROR(VLOOKUP($A13,'HBT(A)'!$B$14:$B$22,1,FALSE)=TRUE),"","○"))&amp;IF($B13="","",IF(ISERROR(VLOOKUP($A13,'HBT(B)'!$B$14:$B$22,1,FALSE)=TRUE),"","○"))</f>
        <v/>
      </c>
      <c r="P13" s="65" t="str">
        <f>IF($B13="","",IF(ISERROR(VLOOKUP($A13,MS!$B$11:$B$26,1,FALSE))=TRUE,"","○"))</f>
        <v/>
      </c>
      <c r="Q13" s="46" t="str">
        <f>IF($B13="","",IF(ISERROR(VLOOKUP($A13,MD!$B$11:$B$34,1,FALSE))=TRUE,"","○"))</f>
        <v/>
      </c>
      <c r="R13" s="45" t="str">
        <f>IF($B13="","",IF(ISERROR(VLOOKUP($A13,'30MS'!$B$11:$B$26,1,FALSE))=TRUE,"","○"))</f>
        <v/>
      </c>
      <c r="S13" s="46" t="str">
        <f>IF($B13="","",IF(ISERROR(VLOOKUP($A13,'30MD'!$B$11:$B$34,1,FALSE))=TRUE,"","○"))</f>
        <v/>
      </c>
      <c r="T13" s="45" t="str">
        <f>IF($B13="","",IF(ISERROR(VLOOKUP($A13,'40MS'!$B$11:$B$26,1,FALSE))=TRUE,"","○"))</f>
        <v/>
      </c>
      <c r="U13" s="46" t="str">
        <f>IF($B13="","",IF(ISERROR(VLOOKUP($A13,'40MD'!$B$11:$B$34,1,FALSE))=TRUE,"","○"))</f>
        <v/>
      </c>
      <c r="V13" s="45" t="str">
        <f>IF($B13="","",IF(ISERROR(VLOOKUP($A13,'50MS'!$B$11:$B$26,1,FALSE))=TRUE,"","○"))</f>
        <v/>
      </c>
      <c r="W13" s="46" t="str">
        <f>IF($B13="","",IF(ISERROR(VLOOKUP($A13,'50MD'!$B$11:$B$34,1,FALSE))=TRUE,"","○"))</f>
        <v/>
      </c>
      <c r="X13" s="45" t="str">
        <f>IF($B13="","",IF(ISERROR(VLOOKUP($A13,'55MS'!$B$11:$B$26,1,FALSE))=TRUE,"","○"))</f>
        <v/>
      </c>
      <c r="Y13" s="46" t="str">
        <f>IF($B13="","",IF(ISERROR(VLOOKUP($A13,'55MD'!$B$11:$B$34,1,FALSE))=TRUE,"","○"))</f>
        <v/>
      </c>
      <c r="Z13" s="45" t="str">
        <f>IF($B13="","",IF(ISERROR(VLOOKUP($A13,'60MS'!$B$11:$B$26,1,FALSE))=TRUE,"","○"))</f>
        <v/>
      </c>
      <c r="AA13" s="46" t="str">
        <f>IF($B13="","",IF(ISERROR(VLOOKUP($A13,'60MD'!$B$11:$B$34,1,FALSE))=TRUE,"","○"))</f>
        <v/>
      </c>
      <c r="AB13" s="47" t="str">
        <f>IF($B13="","",IF(ISERROR(VLOOKUP($A13,'65MS'!$B$11:$B$26,1,FALSE))=TRUE,"","○"))</f>
        <v/>
      </c>
      <c r="AC13" s="46" t="str">
        <f>IF($B13="","",IF(ISERROR(VLOOKUP($A13,'65MD'!$B$11:$B$34,1,FALSE))=TRUE,"","○"))</f>
        <v/>
      </c>
      <c r="AD13" s="45" t="str">
        <f>IF($B13="","",IF(ISERROR(VLOOKUP($A13,'70MS'!$B$11:$B$26,1,FALSE))=TRUE,"","○"))</f>
        <v/>
      </c>
      <c r="AE13" s="46" t="str">
        <f>IF($B13="","",IF(ISERROR(VLOOKUP($A13,'70MD'!$B$11:$B$34,1,FALSE))=TRUE,"","○"))</f>
        <v/>
      </c>
      <c r="AF13" s="96"/>
      <c r="AG13" s="46"/>
      <c r="AH13" s="45" t="str">
        <f>IF($B13="","",IF(ISERROR(VLOOKUP($A13,WS!$B$11:$B$26,1,FALSE))=TRUE,"","○"))</f>
        <v/>
      </c>
      <c r="AI13" s="46" t="str">
        <f>IF($B13="","",IF(ISERROR(VLOOKUP($A13,WD!$B$11:$B$34,1,FALSE))=TRUE,"","○"))</f>
        <v/>
      </c>
      <c r="AJ13" s="45" t="str">
        <f>IF($B13="","",IF(ISERROR(VLOOKUP($A13,'30WS'!$B$11:$B$26,1,FALSE))=TRUE,"","○"))</f>
        <v/>
      </c>
      <c r="AK13" s="46" t="str">
        <f>IF($B13="","",IF(ISERROR(VLOOKUP($A13,'30WD'!$B$11:$B$34,1,FALSE))=TRUE,"","○"))</f>
        <v/>
      </c>
      <c r="AL13" s="47" t="str">
        <f>IF($B13="","",IF(ISERROR(VLOOKUP($A13,'40WS'!$B$11:$B$26,1,FALSE))=TRUE,"","○"))</f>
        <v/>
      </c>
      <c r="AM13" s="46" t="str">
        <f>IF($B13="","",IF(ISERROR(VLOOKUP($A13,'40WD'!$B$11:$B$34,1,FALSE))=TRUE,"","○"))</f>
        <v/>
      </c>
      <c r="AN13" s="45" t="str">
        <f>IF($B13="","",IF(ISERROR(VLOOKUP($A13,'50WS'!$B$11:$B$26,1,FALSE))=TRUE,"","○"))</f>
        <v/>
      </c>
      <c r="AO13" s="46" t="str">
        <f>IF($B13="","",IF(ISERROR(VLOOKUP($A13,'50WD'!$B$11:$B$34,1,FALSE))=TRUE,"","○"))</f>
        <v/>
      </c>
      <c r="AP13" s="45" t="str">
        <f>IF($B13="","",IF(ISERROR(VLOOKUP($A13,'55WS'!$B$11:$B$26,1,FALSE))=TRUE,"","○"))</f>
        <v/>
      </c>
      <c r="AQ13" s="46" t="str">
        <f>IF($B13="","",IF(ISERROR(VLOOKUP($A13,'55WD'!$B$11:$B$34,1,FALSE))=TRUE,"","○"))</f>
        <v/>
      </c>
      <c r="AR13" s="45" t="str">
        <f>IF($B13="","",IF(ISERROR(VLOOKUP($A13,'60WS'!$B$11:$B$26,1,FALSE))=TRUE,"","○"))</f>
        <v/>
      </c>
      <c r="AS13" s="46" t="str">
        <f>IF($B13="","",IF(ISERROR(VLOOKUP($A13,'60WD'!$B$11:$B$34,1,FALSE))=TRUE,"","○"))</f>
        <v/>
      </c>
      <c r="AT13" s="47" t="s">
        <v>272</v>
      </c>
      <c r="AU13" s="48" t="s">
        <v>272</v>
      </c>
      <c r="AV13" s="22" t="str">
        <f>IF(VLOOKUP($A13,選手名簿!$A$7:$R$206,2)&lt;&gt;"",IF(COUNTA($G13:$G13)&gt;=0,IF(COUNTIF($H13:$AU13,"○")&lt;1,1,""),""),"")</f>
        <v/>
      </c>
    </row>
    <row r="14" spans="1:48" ht="15" customHeight="1" x14ac:dyDescent="0.15">
      <c r="A14" s="42">
        <v>9</v>
      </c>
      <c r="B14" s="43" t="str">
        <f>IF($A14="","",IF(VLOOKUP($A14,選手名簿!$A$7:$R$206,2)="","",VLOOKUP($A14,選手名簿!$A$7:$R$206,2)))</f>
        <v/>
      </c>
      <c r="C14" s="44" t="str">
        <f>IF($A14="","",IF(VLOOKUP($A14,選手名簿!$A$7:$R$206,3)="","",VLOOKUP($A14,選手名簿!$A$7:$R$206,3)))</f>
        <v/>
      </c>
      <c r="D14" s="43" t="str">
        <f>IF($A14="","",IF(VLOOKUP($A14,選手名簿!$A$7:$R$206,4)="","",VLOOKUP($A14,選手名簿!$A$7:$R$206,4)))</f>
        <v/>
      </c>
      <c r="E14" s="82" t="str">
        <f>IF($A14="","",IF(VLOOKUP($A14,選手名簿!$A$7:$R$206,5)="","",VLOOKUP($A14,選手名簿!$A$7:$R$206,5)))</f>
        <v/>
      </c>
      <c r="F14" s="84"/>
      <c r="G14" s="84"/>
      <c r="H14" s="13"/>
      <c r="I14" s="14"/>
      <c r="J14" s="14"/>
      <c r="K14" s="36" t="str">
        <f>IF($B14="","",IF(ISERROR(VLOOKUP($A14,MT!$B$14:$B$20,1,FALSE))=TRUE,"","○"))</f>
        <v/>
      </c>
      <c r="L14" s="37" t="str">
        <f>IF($B14="","",IF(ISERROR(VLOOKUP($A14,WT!$B$14:$B$20,1,FALSE))=TRUE,"","○"))</f>
        <v/>
      </c>
      <c r="M14" s="99" t="str">
        <f>IF($B14="","",IF(ISERROR(VLOOKUP($A14,OBT!$B$14:$B$22,1,FALSE)=TRUE),"","○"))</f>
        <v/>
      </c>
      <c r="N14" s="96" t="str">
        <f>IF($B14="","",IF(ISERROR(VLOOKUP($A14,OGT!$B$14:$B$22,1,FALSE)=TRUE),"","○"))</f>
        <v/>
      </c>
      <c r="O14" s="99" t="str">
        <f>IF($B14="","",IF(ISERROR(VLOOKUP($A14,'HBT(A)'!$B$14:$B$22,1,FALSE)=TRUE),"","○"))&amp;IF($B14="","",IF(ISERROR(VLOOKUP($A14,'HBT(B)'!$B$14:$B$22,1,FALSE)=TRUE),"","○"))</f>
        <v/>
      </c>
      <c r="P14" s="65" t="str">
        <f>IF($B14="","",IF(ISERROR(VLOOKUP($A14,MS!$B$11:$B$26,1,FALSE))=TRUE,"","○"))</f>
        <v/>
      </c>
      <c r="Q14" s="46" t="str">
        <f>IF($B14="","",IF(ISERROR(VLOOKUP($A14,MD!$B$11:$B$34,1,FALSE))=TRUE,"","○"))</f>
        <v/>
      </c>
      <c r="R14" s="45" t="str">
        <f>IF($B14="","",IF(ISERROR(VLOOKUP($A14,'30MS'!$B$11:$B$26,1,FALSE))=TRUE,"","○"))</f>
        <v/>
      </c>
      <c r="S14" s="46" t="str">
        <f>IF($B14="","",IF(ISERROR(VLOOKUP($A14,'30MD'!$B$11:$B$34,1,FALSE))=TRUE,"","○"))</f>
        <v/>
      </c>
      <c r="T14" s="45" t="str">
        <f>IF($B14="","",IF(ISERROR(VLOOKUP($A14,'40MS'!$B$11:$B$26,1,FALSE))=TRUE,"","○"))</f>
        <v/>
      </c>
      <c r="U14" s="46" t="str">
        <f>IF($B14="","",IF(ISERROR(VLOOKUP($A14,'40MD'!$B$11:$B$34,1,FALSE))=TRUE,"","○"))</f>
        <v/>
      </c>
      <c r="V14" s="45" t="str">
        <f>IF($B14="","",IF(ISERROR(VLOOKUP($A14,'50MS'!$B$11:$B$26,1,FALSE))=TRUE,"","○"))</f>
        <v/>
      </c>
      <c r="W14" s="46" t="str">
        <f>IF($B14="","",IF(ISERROR(VLOOKUP($A14,'50MD'!$B$11:$B$34,1,FALSE))=TRUE,"","○"))</f>
        <v/>
      </c>
      <c r="X14" s="45" t="str">
        <f>IF($B14="","",IF(ISERROR(VLOOKUP($A14,'55MS'!$B$11:$B$26,1,FALSE))=TRUE,"","○"))</f>
        <v/>
      </c>
      <c r="Y14" s="46" t="str">
        <f>IF($B14="","",IF(ISERROR(VLOOKUP($A14,'55MD'!$B$11:$B$34,1,FALSE))=TRUE,"","○"))</f>
        <v/>
      </c>
      <c r="Z14" s="45" t="str">
        <f>IF($B14="","",IF(ISERROR(VLOOKUP($A14,'60MS'!$B$11:$B$26,1,FALSE))=TRUE,"","○"))</f>
        <v/>
      </c>
      <c r="AA14" s="46" t="str">
        <f>IF($B14="","",IF(ISERROR(VLOOKUP($A14,'60MD'!$B$11:$B$34,1,FALSE))=TRUE,"","○"))</f>
        <v/>
      </c>
      <c r="AB14" s="47" t="str">
        <f>IF($B14="","",IF(ISERROR(VLOOKUP($A14,'65MS'!$B$11:$B$26,1,FALSE))=TRUE,"","○"))</f>
        <v/>
      </c>
      <c r="AC14" s="46" t="str">
        <f>IF($B14="","",IF(ISERROR(VLOOKUP($A14,'65MD'!$B$11:$B$34,1,FALSE))=TRUE,"","○"))</f>
        <v/>
      </c>
      <c r="AD14" s="45" t="str">
        <f>IF($B14="","",IF(ISERROR(VLOOKUP($A14,'70MS'!$B$11:$B$26,1,FALSE))=TRUE,"","○"))</f>
        <v/>
      </c>
      <c r="AE14" s="46" t="str">
        <f>IF($B14="","",IF(ISERROR(VLOOKUP($A14,'70MD'!$B$11:$B$34,1,FALSE))=TRUE,"","○"))</f>
        <v/>
      </c>
      <c r="AF14" s="96"/>
      <c r="AG14" s="46"/>
      <c r="AH14" s="45" t="str">
        <f>IF($B14="","",IF(ISERROR(VLOOKUP($A14,WS!$B$11:$B$26,1,FALSE))=TRUE,"","○"))</f>
        <v/>
      </c>
      <c r="AI14" s="46" t="str">
        <f>IF($B14="","",IF(ISERROR(VLOOKUP($A14,WD!$B$11:$B$34,1,FALSE))=TRUE,"","○"))</f>
        <v/>
      </c>
      <c r="AJ14" s="45" t="str">
        <f>IF($B14="","",IF(ISERROR(VLOOKUP($A14,'30WS'!$B$11:$B$26,1,FALSE))=TRUE,"","○"))</f>
        <v/>
      </c>
      <c r="AK14" s="46" t="str">
        <f>IF($B14="","",IF(ISERROR(VLOOKUP($A14,'30WD'!$B$11:$B$34,1,FALSE))=TRUE,"","○"))</f>
        <v/>
      </c>
      <c r="AL14" s="47" t="str">
        <f>IF($B14="","",IF(ISERROR(VLOOKUP($A14,'40WS'!$B$11:$B$26,1,FALSE))=TRUE,"","○"))</f>
        <v/>
      </c>
      <c r="AM14" s="46" t="str">
        <f>IF($B14="","",IF(ISERROR(VLOOKUP($A14,'40WD'!$B$11:$B$34,1,FALSE))=TRUE,"","○"))</f>
        <v/>
      </c>
      <c r="AN14" s="45" t="str">
        <f>IF($B14="","",IF(ISERROR(VLOOKUP($A14,'50WS'!$B$11:$B$26,1,FALSE))=TRUE,"","○"))</f>
        <v/>
      </c>
      <c r="AO14" s="46" t="str">
        <f>IF($B14="","",IF(ISERROR(VLOOKUP($A14,'50WD'!$B$11:$B$34,1,FALSE))=TRUE,"","○"))</f>
        <v/>
      </c>
      <c r="AP14" s="45" t="str">
        <f>IF($B14="","",IF(ISERROR(VLOOKUP($A14,'55WS'!$B$11:$B$26,1,FALSE))=TRUE,"","○"))</f>
        <v/>
      </c>
      <c r="AQ14" s="46" t="str">
        <f>IF($B14="","",IF(ISERROR(VLOOKUP($A14,'55WD'!$B$11:$B$34,1,FALSE))=TRUE,"","○"))</f>
        <v/>
      </c>
      <c r="AR14" s="45" t="str">
        <f>IF($B14="","",IF(ISERROR(VLOOKUP($A14,'60WS'!$B$11:$B$26,1,FALSE))=TRUE,"","○"))</f>
        <v/>
      </c>
      <c r="AS14" s="46" t="str">
        <f>IF($B14="","",IF(ISERROR(VLOOKUP($A14,'60WD'!$B$11:$B$34,1,FALSE))=TRUE,"","○"))</f>
        <v/>
      </c>
      <c r="AT14" s="47" t="s">
        <v>272</v>
      </c>
      <c r="AU14" s="48" t="s">
        <v>272</v>
      </c>
      <c r="AV14" s="22" t="str">
        <f>IF(VLOOKUP($A14,選手名簿!$A$7:$R$206,2)&lt;&gt;"",IF(COUNTA($G14:$G14)&gt;=0,IF(COUNTIF($H14:$AU14,"○")&lt;1,1,""),""),"")</f>
        <v/>
      </c>
    </row>
    <row r="15" spans="1:48" ht="15" customHeight="1" x14ac:dyDescent="0.15">
      <c r="A15" s="42">
        <v>10</v>
      </c>
      <c r="B15" s="43" t="str">
        <f>IF($A15="","",IF(VLOOKUP($A15,選手名簿!$A$7:$R$206,2)="","",VLOOKUP($A15,選手名簿!$A$7:$R$206,2)))</f>
        <v/>
      </c>
      <c r="C15" s="44" t="str">
        <f>IF($A15="","",IF(VLOOKUP($A15,選手名簿!$A$7:$R$206,3)="","",VLOOKUP($A15,選手名簿!$A$7:$R$206,3)))</f>
        <v/>
      </c>
      <c r="D15" s="43" t="str">
        <f>IF($A15="","",IF(VLOOKUP($A15,選手名簿!$A$7:$R$206,4)="","",VLOOKUP($A15,選手名簿!$A$7:$R$206,4)))</f>
        <v/>
      </c>
      <c r="E15" s="82" t="str">
        <f>IF($A15="","",IF(VLOOKUP($A15,選手名簿!$A$7:$R$206,5)="","",VLOOKUP($A15,選手名簿!$A$7:$R$206,5)))</f>
        <v/>
      </c>
      <c r="F15" s="84"/>
      <c r="G15" s="84"/>
      <c r="H15" s="13"/>
      <c r="I15" s="14"/>
      <c r="J15" s="14"/>
      <c r="K15" s="36" t="str">
        <f>IF($B15="","",IF(ISERROR(VLOOKUP($A15,MT!$B$14:$B$20,1,FALSE))=TRUE,"","○"))</f>
        <v/>
      </c>
      <c r="L15" s="37" t="str">
        <f>IF($B15="","",IF(ISERROR(VLOOKUP($A15,WT!$B$14:$B$20,1,FALSE))=TRUE,"","○"))</f>
        <v/>
      </c>
      <c r="M15" s="99" t="str">
        <f>IF($B15="","",IF(ISERROR(VLOOKUP($A15,OBT!$B$14:$B$22,1,FALSE)=TRUE),"","○"))</f>
        <v/>
      </c>
      <c r="N15" s="96" t="str">
        <f>IF($B15="","",IF(ISERROR(VLOOKUP($A15,OGT!$B$14:$B$22,1,FALSE)=TRUE),"","○"))</f>
        <v/>
      </c>
      <c r="O15" s="99" t="str">
        <f>IF($B15="","",IF(ISERROR(VLOOKUP($A15,'HBT(A)'!$B$14:$B$22,1,FALSE)=TRUE),"","○"))&amp;IF($B15="","",IF(ISERROR(VLOOKUP($A15,'HBT(B)'!$B$14:$B$22,1,FALSE)=TRUE),"","○"))</f>
        <v/>
      </c>
      <c r="P15" s="65" t="str">
        <f>IF($B15="","",IF(ISERROR(VLOOKUP($A15,MS!$B$11:$B$26,1,FALSE))=TRUE,"","○"))</f>
        <v/>
      </c>
      <c r="Q15" s="46" t="str">
        <f>IF($B15="","",IF(ISERROR(VLOOKUP($A15,MD!$B$11:$B$34,1,FALSE))=TRUE,"","○"))</f>
        <v/>
      </c>
      <c r="R15" s="45" t="str">
        <f>IF($B15="","",IF(ISERROR(VLOOKUP($A15,'30MS'!$B$11:$B$26,1,FALSE))=TRUE,"","○"))</f>
        <v/>
      </c>
      <c r="S15" s="46" t="str">
        <f>IF($B15="","",IF(ISERROR(VLOOKUP($A15,'30MD'!$B$11:$B$34,1,FALSE))=TRUE,"","○"))</f>
        <v/>
      </c>
      <c r="T15" s="45" t="str">
        <f>IF($B15="","",IF(ISERROR(VLOOKUP($A15,'40MS'!$B$11:$B$26,1,FALSE))=TRUE,"","○"))</f>
        <v/>
      </c>
      <c r="U15" s="46" t="str">
        <f>IF($B15="","",IF(ISERROR(VLOOKUP($A15,'40MD'!$B$11:$B$34,1,FALSE))=TRUE,"","○"))</f>
        <v/>
      </c>
      <c r="V15" s="45" t="str">
        <f>IF($B15="","",IF(ISERROR(VLOOKUP($A15,'50MS'!$B$11:$B$26,1,FALSE))=TRUE,"","○"))</f>
        <v/>
      </c>
      <c r="W15" s="46" t="str">
        <f>IF($B15="","",IF(ISERROR(VLOOKUP($A15,'50MD'!$B$11:$B$34,1,FALSE))=TRUE,"","○"))</f>
        <v/>
      </c>
      <c r="X15" s="45" t="str">
        <f>IF($B15="","",IF(ISERROR(VLOOKUP($A15,'55MS'!$B$11:$B$26,1,FALSE))=TRUE,"","○"))</f>
        <v/>
      </c>
      <c r="Y15" s="46" t="str">
        <f>IF($B15="","",IF(ISERROR(VLOOKUP($A15,'55MD'!$B$11:$B$34,1,FALSE))=TRUE,"","○"))</f>
        <v/>
      </c>
      <c r="Z15" s="45" t="str">
        <f>IF($B15="","",IF(ISERROR(VLOOKUP($A15,'60MS'!$B$11:$B$26,1,FALSE))=TRUE,"","○"))</f>
        <v/>
      </c>
      <c r="AA15" s="46" t="str">
        <f>IF($B15="","",IF(ISERROR(VLOOKUP($A15,'60MD'!$B$11:$B$34,1,FALSE))=TRUE,"","○"))</f>
        <v/>
      </c>
      <c r="AB15" s="47" t="str">
        <f>IF($B15="","",IF(ISERROR(VLOOKUP($A15,'65MS'!$B$11:$B$26,1,FALSE))=TRUE,"","○"))</f>
        <v/>
      </c>
      <c r="AC15" s="46" t="str">
        <f>IF($B15="","",IF(ISERROR(VLOOKUP($A15,'65MD'!$B$11:$B$34,1,FALSE))=TRUE,"","○"))</f>
        <v/>
      </c>
      <c r="AD15" s="45" t="str">
        <f>IF($B15="","",IF(ISERROR(VLOOKUP($A15,'70MS'!$B$11:$B$26,1,FALSE))=TRUE,"","○"))</f>
        <v/>
      </c>
      <c r="AE15" s="46" t="str">
        <f>IF($B15="","",IF(ISERROR(VLOOKUP($A15,'70MD'!$B$11:$B$34,1,FALSE))=TRUE,"","○"))</f>
        <v/>
      </c>
      <c r="AF15" s="96"/>
      <c r="AG15" s="46"/>
      <c r="AH15" s="45" t="str">
        <f>IF($B15="","",IF(ISERROR(VLOOKUP($A15,WS!$B$11:$B$26,1,FALSE))=TRUE,"","○"))</f>
        <v/>
      </c>
      <c r="AI15" s="46" t="str">
        <f>IF($B15="","",IF(ISERROR(VLOOKUP($A15,WD!$B$11:$B$34,1,FALSE))=TRUE,"","○"))</f>
        <v/>
      </c>
      <c r="AJ15" s="45" t="str">
        <f>IF($B15="","",IF(ISERROR(VLOOKUP($A15,'30WS'!$B$11:$B$26,1,FALSE))=TRUE,"","○"))</f>
        <v/>
      </c>
      <c r="AK15" s="46" t="str">
        <f>IF($B15="","",IF(ISERROR(VLOOKUP($A15,'30WD'!$B$11:$B$34,1,FALSE))=TRUE,"","○"))</f>
        <v/>
      </c>
      <c r="AL15" s="47" t="str">
        <f>IF($B15="","",IF(ISERROR(VLOOKUP($A15,'40WS'!$B$11:$B$26,1,FALSE))=TRUE,"","○"))</f>
        <v/>
      </c>
      <c r="AM15" s="46" t="str">
        <f>IF($B15="","",IF(ISERROR(VLOOKUP($A15,'40WD'!$B$11:$B$34,1,FALSE))=TRUE,"","○"))</f>
        <v/>
      </c>
      <c r="AN15" s="45" t="str">
        <f>IF($B15="","",IF(ISERROR(VLOOKUP($A15,'50WS'!$B$11:$B$26,1,FALSE))=TRUE,"","○"))</f>
        <v/>
      </c>
      <c r="AO15" s="46" t="str">
        <f>IF($B15="","",IF(ISERROR(VLOOKUP($A15,'50WD'!$B$11:$B$34,1,FALSE))=TRUE,"","○"))</f>
        <v/>
      </c>
      <c r="AP15" s="45" t="str">
        <f>IF($B15="","",IF(ISERROR(VLOOKUP($A15,'55WS'!$B$11:$B$26,1,FALSE))=TRUE,"","○"))</f>
        <v/>
      </c>
      <c r="AQ15" s="46" t="str">
        <f>IF($B15="","",IF(ISERROR(VLOOKUP($A15,'55WD'!$B$11:$B$34,1,FALSE))=TRUE,"","○"))</f>
        <v/>
      </c>
      <c r="AR15" s="45" t="str">
        <f>IF($B15="","",IF(ISERROR(VLOOKUP($A15,'60WS'!$B$11:$B$26,1,FALSE))=TRUE,"","○"))</f>
        <v/>
      </c>
      <c r="AS15" s="46" t="str">
        <f>IF($B15="","",IF(ISERROR(VLOOKUP($A15,'60WD'!$B$11:$B$34,1,FALSE))=TRUE,"","○"))</f>
        <v/>
      </c>
      <c r="AT15" s="47" t="s">
        <v>272</v>
      </c>
      <c r="AU15" s="48" t="s">
        <v>272</v>
      </c>
      <c r="AV15" s="22" t="str">
        <f>IF(VLOOKUP($A15,選手名簿!$A$7:$R$206,2)&lt;&gt;"",IF(COUNTA($G15:$G15)&gt;=0,IF(COUNTIF($H15:$AU15,"○")&lt;1,1,""),""),"")</f>
        <v/>
      </c>
    </row>
    <row r="16" spans="1:48" ht="15" customHeight="1" x14ac:dyDescent="0.15">
      <c r="A16" s="42">
        <v>11</v>
      </c>
      <c r="B16" s="43" t="str">
        <f>IF($A16="","",IF(VLOOKUP($A16,選手名簿!$A$7:$R$206,2)="","",VLOOKUP($A16,選手名簿!$A$7:$R$206,2)))</f>
        <v/>
      </c>
      <c r="C16" s="44" t="str">
        <f>IF($A16="","",IF(VLOOKUP($A16,選手名簿!$A$7:$R$206,3)="","",VLOOKUP($A16,選手名簿!$A$7:$R$206,3)))</f>
        <v/>
      </c>
      <c r="D16" s="43" t="str">
        <f>IF($A16="","",IF(VLOOKUP($A16,選手名簿!$A$7:$R$206,4)="","",VLOOKUP($A16,選手名簿!$A$7:$R$206,4)))</f>
        <v/>
      </c>
      <c r="E16" s="82" t="str">
        <f>IF($A16="","",IF(VLOOKUP($A16,選手名簿!$A$7:$R$206,5)="","",VLOOKUP($A16,選手名簿!$A$7:$R$206,5)))</f>
        <v/>
      </c>
      <c r="F16" s="84"/>
      <c r="G16" s="84"/>
      <c r="H16" s="13"/>
      <c r="I16" s="14"/>
      <c r="J16" s="14"/>
      <c r="K16" s="36" t="str">
        <f>IF($B16="","",IF(ISERROR(VLOOKUP($A16,MT!$B$14:$B$20,1,FALSE))=TRUE,"","○"))</f>
        <v/>
      </c>
      <c r="L16" s="37" t="str">
        <f>IF($B16="","",IF(ISERROR(VLOOKUP($A16,WT!$B$14:$B$20,1,FALSE))=TRUE,"","○"))</f>
        <v/>
      </c>
      <c r="M16" s="99" t="str">
        <f>IF($B16="","",IF(ISERROR(VLOOKUP($A16,OBT!$B$14:$B$22,1,FALSE)=TRUE),"","○"))</f>
        <v/>
      </c>
      <c r="N16" s="96" t="str">
        <f>IF($B16="","",IF(ISERROR(VLOOKUP($A16,OGT!$B$14:$B$22,1,FALSE)=TRUE),"","○"))</f>
        <v/>
      </c>
      <c r="O16" s="99" t="str">
        <f>IF($B16="","",IF(ISERROR(VLOOKUP($A16,'HBT(A)'!$B$14:$B$22,1,FALSE)=TRUE),"","○"))&amp;IF($B16="","",IF(ISERROR(VLOOKUP($A16,'HBT(B)'!$B$14:$B$22,1,FALSE)=TRUE),"","○"))</f>
        <v/>
      </c>
      <c r="P16" s="65" t="str">
        <f>IF($B16="","",IF(ISERROR(VLOOKUP($A16,MS!$B$11:$B$26,1,FALSE))=TRUE,"","○"))</f>
        <v/>
      </c>
      <c r="Q16" s="46" t="str">
        <f>IF($B16="","",IF(ISERROR(VLOOKUP($A16,MD!$B$11:$B$34,1,FALSE))=TRUE,"","○"))</f>
        <v/>
      </c>
      <c r="R16" s="45" t="str">
        <f>IF($B16="","",IF(ISERROR(VLOOKUP($A16,'30MS'!$B$11:$B$26,1,FALSE))=TRUE,"","○"))</f>
        <v/>
      </c>
      <c r="S16" s="46" t="str">
        <f>IF($B16="","",IF(ISERROR(VLOOKUP($A16,'30MD'!$B$11:$B$34,1,FALSE))=TRUE,"","○"))</f>
        <v/>
      </c>
      <c r="T16" s="45" t="str">
        <f>IF($B16="","",IF(ISERROR(VLOOKUP($A16,'40MS'!$B$11:$B$26,1,FALSE))=TRUE,"","○"))</f>
        <v/>
      </c>
      <c r="U16" s="46" t="str">
        <f>IF($B16="","",IF(ISERROR(VLOOKUP($A16,'40MD'!$B$11:$B$34,1,FALSE))=TRUE,"","○"))</f>
        <v/>
      </c>
      <c r="V16" s="45" t="str">
        <f>IF($B16="","",IF(ISERROR(VLOOKUP($A16,'50MS'!$B$11:$B$26,1,FALSE))=TRUE,"","○"))</f>
        <v/>
      </c>
      <c r="W16" s="46" t="str">
        <f>IF($B16="","",IF(ISERROR(VLOOKUP($A16,'50MD'!$B$11:$B$34,1,FALSE))=TRUE,"","○"))</f>
        <v/>
      </c>
      <c r="X16" s="45" t="str">
        <f>IF($B16="","",IF(ISERROR(VLOOKUP($A16,'55MS'!$B$11:$B$26,1,FALSE))=TRUE,"","○"))</f>
        <v/>
      </c>
      <c r="Y16" s="46" t="str">
        <f>IF($B16="","",IF(ISERROR(VLOOKUP($A16,'55MD'!$B$11:$B$34,1,FALSE))=TRUE,"","○"))</f>
        <v/>
      </c>
      <c r="Z16" s="45" t="str">
        <f>IF($B16="","",IF(ISERROR(VLOOKUP($A16,'60MS'!$B$11:$B$26,1,FALSE))=TRUE,"","○"))</f>
        <v/>
      </c>
      <c r="AA16" s="46" t="str">
        <f>IF($B16="","",IF(ISERROR(VLOOKUP($A16,'60MD'!$B$11:$B$34,1,FALSE))=TRUE,"","○"))</f>
        <v/>
      </c>
      <c r="AB16" s="47" t="str">
        <f>IF($B16="","",IF(ISERROR(VLOOKUP($A16,'65MS'!$B$11:$B$26,1,FALSE))=TRUE,"","○"))</f>
        <v/>
      </c>
      <c r="AC16" s="46" t="str">
        <f>IF($B16="","",IF(ISERROR(VLOOKUP($A16,'65MD'!$B$11:$B$34,1,FALSE))=TRUE,"","○"))</f>
        <v/>
      </c>
      <c r="AD16" s="45" t="str">
        <f>IF($B16="","",IF(ISERROR(VLOOKUP($A16,'70MS'!$B$11:$B$26,1,FALSE))=TRUE,"","○"))</f>
        <v/>
      </c>
      <c r="AE16" s="46" t="str">
        <f>IF($B16="","",IF(ISERROR(VLOOKUP($A16,'70MD'!$B$11:$B$34,1,FALSE))=TRUE,"","○"))</f>
        <v/>
      </c>
      <c r="AF16" s="96"/>
      <c r="AG16" s="46"/>
      <c r="AH16" s="45" t="str">
        <f>IF($B16="","",IF(ISERROR(VLOOKUP($A16,WS!$B$11:$B$26,1,FALSE))=TRUE,"","○"))</f>
        <v/>
      </c>
      <c r="AI16" s="46" t="str">
        <f>IF($B16="","",IF(ISERROR(VLOOKUP($A16,WD!$B$11:$B$34,1,FALSE))=TRUE,"","○"))</f>
        <v/>
      </c>
      <c r="AJ16" s="45" t="str">
        <f>IF($B16="","",IF(ISERROR(VLOOKUP($A16,'30WS'!$B$11:$B$26,1,FALSE))=TRUE,"","○"))</f>
        <v/>
      </c>
      <c r="AK16" s="46" t="str">
        <f>IF($B16="","",IF(ISERROR(VLOOKUP($A16,'30WD'!$B$11:$B$34,1,FALSE))=TRUE,"","○"))</f>
        <v/>
      </c>
      <c r="AL16" s="47" t="str">
        <f>IF($B16="","",IF(ISERROR(VLOOKUP($A16,'40WS'!$B$11:$B$26,1,FALSE))=TRUE,"","○"))</f>
        <v/>
      </c>
      <c r="AM16" s="46" t="str">
        <f>IF($B16="","",IF(ISERROR(VLOOKUP($A16,'40WD'!$B$11:$B$34,1,FALSE))=TRUE,"","○"))</f>
        <v/>
      </c>
      <c r="AN16" s="45" t="str">
        <f>IF($B16="","",IF(ISERROR(VLOOKUP($A16,'50WS'!$B$11:$B$26,1,FALSE))=TRUE,"","○"))</f>
        <v/>
      </c>
      <c r="AO16" s="46" t="str">
        <f>IF($B16="","",IF(ISERROR(VLOOKUP($A16,'50WD'!$B$11:$B$34,1,FALSE))=TRUE,"","○"))</f>
        <v/>
      </c>
      <c r="AP16" s="45" t="str">
        <f>IF($B16="","",IF(ISERROR(VLOOKUP($A16,'55WS'!$B$11:$B$26,1,FALSE))=TRUE,"","○"))</f>
        <v/>
      </c>
      <c r="AQ16" s="46" t="str">
        <f>IF($B16="","",IF(ISERROR(VLOOKUP($A16,'55WD'!$B$11:$B$34,1,FALSE))=TRUE,"","○"))</f>
        <v/>
      </c>
      <c r="AR16" s="45" t="str">
        <f>IF($B16="","",IF(ISERROR(VLOOKUP($A16,'60WS'!$B$11:$B$26,1,FALSE))=TRUE,"","○"))</f>
        <v/>
      </c>
      <c r="AS16" s="46" t="str">
        <f>IF($B16="","",IF(ISERROR(VLOOKUP($A16,'60WD'!$B$11:$B$34,1,FALSE))=TRUE,"","○"))</f>
        <v/>
      </c>
      <c r="AT16" s="47" t="s">
        <v>272</v>
      </c>
      <c r="AU16" s="48" t="s">
        <v>272</v>
      </c>
      <c r="AV16" s="22" t="str">
        <f>IF(VLOOKUP($A16,選手名簿!$A$7:$R$206,2)&lt;&gt;"",IF(COUNTA($G16:$G16)&gt;=0,IF(COUNTIF($H16:$AU16,"○")&lt;1,1,""),""),"")</f>
        <v/>
      </c>
    </row>
    <row r="17" spans="1:48" ht="15" customHeight="1" x14ac:dyDescent="0.15">
      <c r="A17" s="42">
        <v>12</v>
      </c>
      <c r="B17" s="43" t="str">
        <f>IF($A17="","",IF(VLOOKUP($A17,選手名簿!$A$7:$R$206,2)="","",VLOOKUP($A17,選手名簿!$A$7:$R$206,2)))</f>
        <v/>
      </c>
      <c r="C17" s="44" t="str">
        <f>IF($A17="","",IF(VLOOKUP($A17,選手名簿!$A$7:$R$206,3)="","",VLOOKUP($A17,選手名簿!$A$7:$R$206,3)))</f>
        <v/>
      </c>
      <c r="D17" s="43" t="str">
        <f>IF($A17="","",IF(VLOOKUP($A17,選手名簿!$A$7:$R$206,4)="","",VLOOKUP($A17,選手名簿!$A$7:$R$206,4)))</f>
        <v/>
      </c>
      <c r="E17" s="82" t="str">
        <f>IF($A17="","",IF(VLOOKUP($A17,選手名簿!$A$7:$R$206,5)="","",VLOOKUP($A17,選手名簿!$A$7:$R$206,5)))</f>
        <v/>
      </c>
      <c r="F17" s="84"/>
      <c r="G17" s="84"/>
      <c r="H17" s="13"/>
      <c r="I17" s="14"/>
      <c r="J17" s="14"/>
      <c r="K17" s="36" t="str">
        <f>IF($B17="","",IF(ISERROR(VLOOKUP($A17,MT!$B$14:$B$20,1,FALSE))=TRUE,"","○"))</f>
        <v/>
      </c>
      <c r="L17" s="37" t="str">
        <f>IF($B17="","",IF(ISERROR(VLOOKUP($A17,WT!$B$14:$B$20,1,FALSE))=TRUE,"","○"))</f>
        <v/>
      </c>
      <c r="M17" s="99" t="str">
        <f>IF($B17="","",IF(ISERROR(VLOOKUP($A17,OBT!$B$14:$B$22,1,FALSE)=TRUE),"","○"))</f>
        <v/>
      </c>
      <c r="N17" s="96" t="str">
        <f>IF($B17="","",IF(ISERROR(VLOOKUP($A17,OGT!$B$14:$B$22,1,FALSE)=TRUE),"","○"))</f>
        <v/>
      </c>
      <c r="O17" s="99" t="str">
        <f>IF($B17="","",IF(ISERROR(VLOOKUP($A17,'HBT(A)'!$B$14:$B$22,1,FALSE)=TRUE),"","○"))&amp;IF($B17="","",IF(ISERROR(VLOOKUP($A17,'HBT(B)'!$B$14:$B$22,1,FALSE)=TRUE),"","○"))</f>
        <v/>
      </c>
      <c r="P17" s="65" t="str">
        <f>IF($B17="","",IF(ISERROR(VLOOKUP($A17,MS!$B$11:$B$26,1,FALSE))=TRUE,"","○"))</f>
        <v/>
      </c>
      <c r="Q17" s="46" t="str">
        <f>IF($B17="","",IF(ISERROR(VLOOKUP($A17,MD!$B$11:$B$34,1,FALSE))=TRUE,"","○"))</f>
        <v/>
      </c>
      <c r="R17" s="45" t="str">
        <f>IF($B17="","",IF(ISERROR(VLOOKUP($A17,'30MS'!$B$11:$B$26,1,FALSE))=TRUE,"","○"))</f>
        <v/>
      </c>
      <c r="S17" s="46" t="str">
        <f>IF($B17="","",IF(ISERROR(VLOOKUP($A17,'30MD'!$B$11:$B$34,1,FALSE))=TRUE,"","○"))</f>
        <v/>
      </c>
      <c r="T17" s="45" t="str">
        <f>IF($B17="","",IF(ISERROR(VLOOKUP($A17,'40MS'!$B$11:$B$26,1,FALSE))=TRUE,"","○"))</f>
        <v/>
      </c>
      <c r="U17" s="46" t="str">
        <f>IF($B17="","",IF(ISERROR(VLOOKUP($A17,'40MD'!$B$11:$B$34,1,FALSE))=TRUE,"","○"))</f>
        <v/>
      </c>
      <c r="V17" s="45" t="str">
        <f>IF($B17="","",IF(ISERROR(VLOOKUP($A17,'50MS'!$B$11:$B$26,1,FALSE))=TRUE,"","○"))</f>
        <v/>
      </c>
      <c r="W17" s="46" t="str">
        <f>IF($B17="","",IF(ISERROR(VLOOKUP($A17,'50MD'!$B$11:$B$34,1,FALSE))=TRUE,"","○"))</f>
        <v/>
      </c>
      <c r="X17" s="45" t="str">
        <f>IF($B17="","",IF(ISERROR(VLOOKUP($A17,'55MS'!$B$11:$B$26,1,FALSE))=TRUE,"","○"))</f>
        <v/>
      </c>
      <c r="Y17" s="46" t="str">
        <f>IF($B17="","",IF(ISERROR(VLOOKUP($A17,'55MD'!$B$11:$B$34,1,FALSE))=TRUE,"","○"))</f>
        <v/>
      </c>
      <c r="Z17" s="45" t="str">
        <f>IF($B17="","",IF(ISERROR(VLOOKUP($A17,'60MS'!$B$11:$B$26,1,FALSE))=TRUE,"","○"))</f>
        <v/>
      </c>
      <c r="AA17" s="46" t="str">
        <f>IF($B17="","",IF(ISERROR(VLOOKUP($A17,'60MD'!$B$11:$B$34,1,FALSE))=TRUE,"","○"))</f>
        <v/>
      </c>
      <c r="AB17" s="47" t="str">
        <f>IF($B17="","",IF(ISERROR(VLOOKUP($A17,'65MS'!$B$11:$B$26,1,FALSE))=TRUE,"","○"))</f>
        <v/>
      </c>
      <c r="AC17" s="46" t="str">
        <f>IF($B17="","",IF(ISERROR(VLOOKUP($A17,'65MD'!$B$11:$B$34,1,FALSE))=TRUE,"","○"))</f>
        <v/>
      </c>
      <c r="AD17" s="45" t="str">
        <f>IF($B17="","",IF(ISERROR(VLOOKUP($A17,'70MS'!$B$11:$B$26,1,FALSE))=TRUE,"","○"))</f>
        <v/>
      </c>
      <c r="AE17" s="46" t="str">
        <f>IF($B17="","",IF(ISERROR(VLOOKUP($A17,'70MD'!$B$11:$B$34,1,FALSE))=TRUE,"","○"))</f>
        <v/>
      </c>
      <c r="AF17" s="96"/>
      <c r="AG17" s="46"/>
      <c r="AH17" s="45" t="str">
        <f>IF($B17="","",IF(ISERROR(VLOOKUP($A17,WS!$B$11:$B$26,1,FALSE))=TRUE,"","○"))</f>
        <v/>
      </c>
      <c r="AI17" s="46" t="str">
        <f>IF($B17="","",IF(ISERROR(VLOOKUP($A17,WD!$B$11:$B$34,1,FALSE))=TRUE,"","○"))</f>
        <v/>
      </c>
      <c r="AJ17" s="45" t="str">
        <f>IF($B17="","",IF(ISERROR(VLOOKUP($A17,'30WS'!$B$11:$B$26,1,FALSE))=TRUE,"","○"))</f>
        <v/>
      </c>
      <c r="AK17" s="46" t="str">
        <f>IF($B17="","",IF(ISERROR(VLOOKUP($A17,'30WD'!$B$11:$B$34,1,FALSE))=TRUE,"","○"))</f>
        <v/>
      </c>
      <c r="AL17" s="47" t="str">
        <f>IF($B17="","",IF(ISERROR(VLOOKUP($A17,'40WS'!$B$11:$B$26,1,FALSE))=TRUE,"","○"))</f>
        <v/>
      </c>
      <c r="AM17" s="46" t="str">
        <f>IF($B17="","",IF(ISERROR(VLOOKUP($A17,'40WD'!$B$11:$B$34,1,FALSE))=TRUE,"","○"))</f>
        <v/>
      </c>
      <c r="AN17" s="45" t="str">
        <f>IF($B17="","",IF(ISERROR(VLOOKUP($A17,'50WS'!$B$11:$B$26,1,FALSE))=TRUE,"","○"))</f>
        <v/>
      </c>
      <c r="AO17" s="46" t="str">
        <f>IF($B17="","",IF(ISERROR(VLOOKUP($A17,'50WD'!$B$11:$B$34,1,FALSE))=TRUE,"","○"))</f>
        <v/>
      </c>
      <c r="AP17" s="45" t="str">
        <f>IF($B17="","",IF(ISERROR(VLOOKUP($A17,'55WS'!$B$11:$B$26,1,FALSE))=TRUE,"","○"))</f>
        <v/>
      </c>
      <c r="AQ17" s="46" t="str">
        <f>IF($B17="","",IF(ISERROR(VLOOKUP($A17,'55WD'!$B$11:$B$34,1,FALSE))=TRUE,"","○"))</f>
        <v/>
      </c>
      <c r="AR17" s="45" t="str">
        <f>IF($B17="","",IF(ISERROR(VLOOKUP($A17,'60WS'!$B$11:$B$26,1,FALSE))=TRUE,"","○"))</f>
        <v/>
      </c>
      <c r="AS17" s="46" t="str">
        <f>IF($B17="","",IF(ISERROR(VLOOKUP($A17,'60WD'!$B$11:$B$34,1,FALSE))=TRUE,"","○"))</f>
        <v/>
      </c>
      <c r="AT17" s="47" t="s">
        <v>272</v>
      </c>
      <c r="AU17" s="48" t="s">
        <v>272</v>
      </c>
      <c r="AV17" s="22" t="str">
        <f>IF(VLOOKUP($A17,選手名簿!$A$7:$R$206,2)&lt;&gt;"",IF(COUNTA($G17:$G17)&gt;=0,IF(COUNTIF($H17:$AU17,"○")&lt;1,1,""),""),"")</f>
        <v/>
      </c>
    </row>
    <row r="18" spans="1:48" ht="15" customHeight="1" x14ac:dyDescent="0.15">
      <c r="A18" s="42">
        <v>13</v>
      </c>
      <c r="B18" s="43" t="str">
        <f>IF($A18="","",IF(VLOOKUP($A18,選手名簿!$A$7:$R$206,2)="","",VLOOKUP($A18,選手名簿!$A$7:$R$206,2)))</f>
        <v/>
      </c>
      <c r="C18" s="44" t="str">
        <f>IF($A18="","",IF(VLOOKUP($A18,選手名簿!$A$7:$R$206,3)="","",VLOOKUP($A18,選手名簿!$A$7:$R$206,3)))</f>
        <v/>
      </c>
      <c r="D18" s="43" t="str">
        <f>IF($A18="","",IF(VLOOKUP($A18,選手名簿!$A$7:$R$206,4)="","",VLOOKUP($A18,選手名簿!$A$7:$R$206,4)))</f>
        <v/>
      </c>
      <c r="E18" s="82" t="str">
        <f>IF($A18="","",IF(VLOOKUP($A18,選手名簿!$A$7:$R$206,5)="","",VLOOKUP($A18,選手名簿!$A$7:$R$206,5)))</f>
        <v/>
      </c>
      <c r="F18" s="84"/>
      <c r="G18" s="84"/>
      <c r="H18" s="13"/>
      <c r="I18" s="14"/>
      <c r="J18" s="14"/>
      <c r="K18" s="36" t="str">
        <f>IF($B18="","",IF(ISERROR(VLOOKUP($A18,MT!$B$14:$B$20,1,FALSE))=TRUE,"","○"))</f>
        <v/>
      </c>
      <c r="L18" s="37" t="str">
        <f>IF($B18="","",IF(ISERROR(VLOOKUP($A18,WT!$B$14:$B$20,1,FALSE))=TRUE,"","○"))</f>
        <v/>
      </c>
      <c r="M18" s="99" t="str">
        <f>IF($B18="","",IF(ISERROR(VLOOKUP($A18,OBT!$B$14:$B$22,1,FALSE)=TRUE),"","○"))</f>
        <v/>
      </c>
      <c r="N18" s="96" t="str">
        <f>IF($B18="","",IF(ISERROR(VLOOKUP($A18,OGT!$B$14:$B$22,1,FALSE)=TRUE),"","○"))</f>
        <v/>
      </c>
      <c r="O18" s="99" t="str">
        <f>IF($B18="","",IF(ISERROR(VLOOKUP($A18,'HBT(A)'!$B$14:$B$22,1,FALSE)=TRUE),"","○"))&amp;IF($B18="","",IF(ISERROR(VLOOKUP($A18,'HBT(B)'!$B$14:$B$22,1,FALSE)=TRUE),"","○"))</f>
        <v/>
      </c>
      <c r="P18" s="65" t="str">
        <f>IF($B18="","",IF(ISERROR(VLOOKUP($A18,MS!$B$11:$B$26,1,FALSE))=TRUE,"","○"))</f>
        <v/>
      </c>
      <c r="Q18" s="46" t="str">
        <f>IF($B18="","",IF(ISERROR(VLOOKUP($A18,MD!$B$11:$B$34,1,FALSE))=TRUE,"","○"))</f>
        <v/>
      </c>
      <c r="R18" s="45" t="str">
        <f>IF($B18="","",IF(ISERROR(VLOOKUP($A18,'30MS'!$B$11:$B$26,1,FALSE))=TRUE,"","○"))</f>
        <v/>
      </c>
      <c r="S18" s="46" t="str">
        <f>IF($B18="","",IF(ISERROR(VLOOKUP($A18,'30MD'!$B$11:$B$34,1,FALSE))=TRUE,"","○"))</f>
        <v/>
      </c>
      <c r="T18" s="45" t="str">
        <f>IF($B18="","",IF(ISERROR(VLOOKUP($A18,'40MS'!$B$11:$B$26,1,FALSE))=TRUE,"","○"))</f>
        <v/>
      </c>
      <c r="U18" s="46" t="str">
        <f>IF($B18="","",IF(ISERROR(VLOOKUP($A18,'40MD'!$B$11:$B$34,1,FALSE))=TRUE,"","○"))</f>
        <v/>
      </c>
      <c r="V18" s="45" t="str">
        <f>IF($B18="","",IF(ISERROR(VLOOKUP($A18,'50MS'!$B$11:$B$26,1,FALSE))=TRUE,"","○"))</f>
        <v/>
      </c>
      <c r="W18" s="46" t="str">
        <f>IF($B18="","",IF(ISERROR(VLOOKUP($A18,'50MD'!$B$11:$B$34,1,FALSE))=TRUE,"","○"))</f>
        <v/>
      </c>
      <c r="X18" s="45" t="str">
        <f>IF($B18="","",IF(ISERROR(VLOOKUP($A18,'55MS'!$B$11:$B$26,1,FALSE))=TRUE,"","○"))</f>
        <v/>
      </c>
      <c r="Y18" s="46" t="str">
        <f>IF($B18="","",IF(ISERROR(VLOOKUP($A18,'55MD'!$B$11:$B$34,1,FALSE))=TRUE,"","○"))</f>
        <v/>
      </c>
      <c r="Z18" s="45" t="str">
        <f>IF($B18="","",IF(ISERROR(VLOOKUP($A18,'60MS'!$B$11:$B$26,1,FALSE))=TRUE,"","○"))</f>
        <v/>
      </c>
      <c r="AA18" s="46" t="str">
        <f>IF($B18="","",IF(ISERROR(VLOOKUP($A18,'60MD'!$B$11:$B$34,1,FALSE))=TRUE,"","○"))</f>
        <v/>
      </c>
      <c r="AB18" s="47" t="str">
        <f>IF($B18="","",IF(ISERROR(VLOOKUP($A18,'65MS'!$B$11:$B$26,1,FALSE))=TRUE,"","○"))</f>
        <v/>
      </c>
      <c r="AC18" s="46" t="str">
        <f>IF($B18="","",IF(ISERROR(VLOOKUP($A18,'65MD'!$B$11:$B$34,1,FALSE))=TRUE,"","○"))</f>
        <v/>
      </c>
      <c r="AD18" s="45" t="str">
        <f>IF($B18="","",IF(ISERROR(VLOOKUP($A18,'70MS'!$B$11:$B$26,1,FALSE))=TRUE,"","○"))</f>
        <v/>
      </c>
      <c r="AE18" s="46" t="str">
        <f>IF($B18="","",IF(ISERROR(VLOOKUP($A18,'70MD'!$B$11:$B$34,1,FALSE))=TRUE,"","○"))</f>
        <v/>
      </c>
      <c r="AF18" s="96"/>
      <c r="AG18" s="46"/>
      <c r="AH18" s="45" t="str">
        <f>IF($B18="","",IF(ISERROR(VLOOKUP($A18,WS!$B$11:$B$26,1,FALSE))=TRUE,"","○"))</f>
        <v/>
      </c>
      <c r="AI18" s="46" t="str">
        <f>IF($B18="","",IF(ISERROR(VLOOKUP($A18,WD!$B$11:$B$34,1,FALSE))=TRUE,"","○"))</f>
        <v/>
      </c>
      <c r="AJ18" s="45" t="str">
        <f>IF($B18="","",IF(ISERROR(VLOOKUP($A18,'30WS'!$B$11:$B$26,1,FALSE))=TRUE,"","○"))</f>
        <v/>
      </c>
      <c r="AK18" s="46" t="str">
        <f>IF($B18="","",IF(ISERROR(VLOOKUP($A18,'30WD'!$B$11:$B$34,1,FALSE))=TRUE,"","○"))</f>
        <v/>
      </c>
      <c r="AL18" s="47" t="str">
        <f>IF($B18="","",IF(ISERROR(VLOOKUP($A18,'40WS'!$B$11:$B$26,1,FALSE))=TRUE,"","○"))</f>
        <v/>
      </c>
      <c r="AM18" s="46" t="str">
        <f>IF($B18="","",IF(ISERROR(VLOOKUP($A18,'40WD'!$B$11:$B$34,1,FALSE))=TRUE,"","○"))</f>
        <v/>
      </c>
      <c r="AN18" s="45" t="str">
        <f>IF($B18="","",IF(ISERROR(VLOOKUP($A18,'50WS'!$B$11:$B$26,1,FALSE))=TRUE,"","○"))</f>
        <v/>
      </c>
      <c r="AO18" s="46" t="str">
        <f>IF($B18="","",IF(ISERROR(VLOOKUP($A18,'50WD'!$B$11:$B$34,1,FALSE))=TRUE,"","○"))</f>
        <v/>
      </c>
      <c r="AP18" s="45" t="str">
        <f>IF($B18="","",IF(ISERROR(VLOOKUP($A18,'55WS'!$B$11:$B$26,1,FALSE))=TRUE,"","○"))</f>
        <v/>
      </c>
      <c r="AQ18" s="46" t="str">
        <f>IF($B18="","",IF(ISERROR(VLOOKUP($A18,'55WD'!$B$11:$B$34,1,FALSE))=TRUE,"","○"))</f>
        <v/>
      </c>
      <c r="AR18" s="45" t="str">
        <f>IF($B18="","",IF(ISERROR(VLOOKUP($A18,'60WS'!$B$11:$B$26,1,FALSE))=TRUE,"","○"))</f>
        <v/>
      </c>
      <c r="AS18" s="46" t="str">
        <f>IF($B18="","",IF(ISERROR(VLOOKUP($A18,'60WD'!$B$11:$B$34,1,FALSE))=TRUE,"","○"))</f>
        <v/>
      </c>
      <c r="AT18" s="47" t="s">
        <v>272</v>
      </c>
      <c r="AU18" s="48" t="s">
        <v>272</v>
      </c>
      <c r="AV18" s="22" t="str">
        <f>IF(VLOOKUP($A18,選手名簿!$A$7:$R$206,2)&lt;&gt;"",IF(COUNTA($G18:$G18)&gt;=0,IF(COUNTIF($H18:$AU18,"○")&lt;1,1,""),""),"")</f>
        <v/>
      </c>
    </row>
    <row r="19" spans="1:48" ht="15" customHeight="1" x14ac:dyDescent="0.15">
      <c r="A19" s="42">
        <v>14</v>
      </c>
      <c r="B19" s="43" t="str">
        <f>IF($A19="","",IF(VLOOKUP($A19,選手名簿!$A$7:$R$206,2)="","",VLOOKUP($A19,選手名簿!$A$7:$R$206,2)))</f>
        <v/>
      </c>
      <c r="C19" s="44" t="str">
        <f>IF($A19="","",IF(VLOOKUP($A19,選手名簿!$A$7:$R$206,3)="","",VLOOKUP($A19,選手名簿!$A$7:$R$206,3)))</f>
        <v/>
      </c>
      <c r="D19" s="43" t="str">
        <f>IF($A19="","",IF(VLOOKUP($A19,選手名簿!$A$7:$R$206,4)="","",VLOOKUP($A19,選手名簿!$A$7:$R$206,4)))</f>
        <v/>
      </c>
      <c r="E19" s="82" t="str">
        <f>IF($A19="","",IF(VLOOKUP($A19,選手名簿!$A$7:$R$206,5)="","",VLOOKUP($A19,選手名簿!$A$7:$R$206,5)))</f>
        <v/>
      </c>
      <c r="F19" s="84"/>
      <c r="G19" s="84"/>
      <c r="H19" s="13"/>
      <c r="I19" s="14"/>
      <c r="J19" s="14"/>
      <c r="K19" s="36" t="str">
        <f>IF($B19="","",IF(ISERROR(VLOOKUP($A19,MT!$B$14:$B$20,1,FALSE))=TRUE,"","○"))</f>
        <v/>
      </c>
      <c r="L19" s="37" t="str">
        <f>IF($B19="","",IF(ISERROR(VLOOKUP($A19,WT!$B$14:$B$20,1,FALSE))=TRUE,"","○"))</f>
        <v/>
      </c>
      <c r="M19" s="99" t="str">
        <f>IF($B19="","",IF(ISERROR(VLOOKUP($A19,OBT!$B$14:$B$22,1,FALSE)=TRUE),"","○"))</f>
        <v/>
      </c>
      <c r="N19" s="96" t="str">
        <f>IF($B19="","",IF(ISERROR(VLOOKUP($A19,OGT!$B$14:$B$22,1,FALSE)=TRUE),"","○"))</f>
        <v/>
      </c>
      <c r="O19" s="99" t="str">
        <f>IF($B19="","",IF(ISERROR(VLOOKUP($A19,'HBT(A)'!$B$14:$B$22,1,FALSE)=TRUE),"","○"))&amp;IF($B19="","",IF(ISERROR(VLOOKUP($A19,'HBT(B)'!$B$14:$B$22,1,FALSE)=TRUE),"","○"))</f>
        <v/>
      </c>
      <c r="P19" s="65" t="str">
        <f>IF($B19="","",IF(ISERROR(VLOOKUP($A19,MS!$B$11:$B$26,1,FALSE))=TRUE,"","○"))</f>
        <v/>
      </c>
      <c r="Q19" s="46" t="str">
        <f>IF($B19="","",IF(ISERROR(VLOOKUP($A19,MD!$B$11:$B$34,1,FALSE))=TRUE,"","○"))</f>
        <v/>
      </c>
      <c r="R19" s="45" t="str">
        <f>IF($B19="","",IF(ISERROR(VLOOKUP($A19,'30MS'!$B$11:$B$26,1,FALSE))=TRUE,"","○"))</f>
        <v/>
      </c>
      <c r="S19" s="46" t="str">
        <f>IF($B19="","",IF(ISERROR(VLOOKUP($A19,'30MD'!$B$11:$B$34,1,FALSE))=TRUE,"","○"))</f>
        <v/>
      </c>
      <c r="T19" s="45" t="str">
        <f>IF($B19="","",IF(ISERROR(VLOOKUP($A19,'40MS'!$B$11:$B$26,1,FALSE))=TRUE,"","○"))</f>
        <v/>
      </c>
      <c r="U19" s="46" t="str">
        <f>IF($B19="","",IF(ISERROR(VLOOKUP($A19,'40MD'!$B$11:$B$34,1,FALSE))=TRUE,"","○"))</f>
        <v/>
      </c>
      <c r="V19" s="45" t="str">
        <f>IF($B19="","",IF(ISERROR(VLOOKUP($A19,'50MS'!$B$11:$B$26,1,FALSE))=TRUE,"","○"))</f>
        <v/>
      </c>
      <c r="W19" s="46" t="str">
        <f>IF($B19="","",IF(ISERROR(VLOOKUP($A19,'50MD'!$B$11:$B$34,1,FALSE))=TRUE,"","○"))</f>
        <v/>
      </c>
      <c r="X19" s="45" t="str">
        <f>IF($B19="","",IF(ISERROR(VLOOKUP($A19,'55MS'!$B$11:$B$26,1,FALSE))=TRUE,"","○"))</f>
        <v/>
      </c>
      <c r="Y19" s="46" t="str">
        <f>IF($B19="","",IF(ISERROR(VLOOKUP($A19,'55MD'!$B$11:$B$34,1,FALSE))=TRUE,"","○"))</f>
        <v/>
      </c>
      <c r="Z19" s="45" t="str">
        <f>IF($B19="","",IF(ISERROR(VLOOKUP($A19,'60MS'!$B$11:$B$26,1,FALSE))=TRUE,"","○"))</f>
        <v/>
      </c>
      <c r="AA19" s="46" t="str">
        <f>IF($B19="","",IF(ISERROR(VLOOKUP($A19,'60MD'!$B$11:$B$34,1,FALSE))=TRUE,"","○"))</f>
        <v/>
      </c>
      <c r="AB19" s="47" t="str">
        <f>IF($B19="","",IF(ISERROR(VLOOKUP($A19,'65MS'!$B$11:$B$26,1,FALSE))=TRUE,"","○"))</f>
        <v/>
      </c>
      <c r="AC19" s="46" t="str">
        <f>IF($B19="","",IF(ISERROR(VLOOKUP($A19,'65MD'!$B$11:$B$34,1,FALSE))=TRUE,"","○"))</f>
        <v/>
      </c>
      <c r="AD19" s="45" t="str">
        <f>IF($B19="","",IF(ISERROR(VLOOKUP($A19,'70MS'!$B$11:$B$26,1,FALSE))=TRUE,"","○"))</f>
        <v/>
      </c>
      <c r="AE19" s="46" t="str">
        <f>IF($B19="","",IF(ISERROR(VLOOKUP($A19,'70MD'!$B$11:$B$34,1,FALSE))=TRUE,"","○"))</f>
        <v/>
      </c>
      <c r="AF19" s="96"/>
      <c r="AG19" s="46"/>
      <c r="AH19" s="45" t="str">
        <f>IF($B19="","",IF(ISERROR(VLOOKUP($A19,WS!$B$11:$B$26,1,FALSE))=TRUE,"","○"))</f>
        <v/>
      </c>
      <c r="AI19" s="46" t="str">
        <f>IF($B19="","",IF(ISERROR(VLOOKUP($A19,WD!$B$11:$B$34,1,FALSE))=TRUE,"","○"))</f>
        <v/>
      </c>
      <c r="AJ19" s="45" t="str">
        <f>IF($B19="","",IF(ISERROR(VLOOKUP($A19,'30WS'!$B$11:$B$26,1,FALSE))=TRUE,"","○"))</f>
        <v/>
      </c>
      <c r="AK19" s="46" t="str">
        <f>IF($B19="","",IF(ISERROR(VLOOKUP($A19,'30WD'!$B$11:$B$34,1,FALSE))=TRUE,"","○"))</f>
        <v/>
      </c>
      <c r="AL19" s="47" t="str">
        <f>IF($B19="","",IF(ISERROR(VLOOKUP($A19,'40WS'!$B$11:$B$26,1,FALSE))=TRUE,"","○"))</f>
        <v/>
      </c>
      <c r="AM19" s="46" t="str">
        <f>IF($B19="","",IF(ISERROR(VLOOKUP($A19,'40WD'!$B$11:$B$34,1,FALSE))=TRUE,"","○"))</f>
        <v/>
      </c>
      <c r="AN19" s="45" t="str">
        <f>IF($B19="","",IF(ISERROR(VLOOKUP($A19,'50WS'!$B$11:$B$26,1,FALSE))=TRUE,"","○"))</f>
        <v/>
      </c>
      <c r="AO19" s="46" t="str">
        <f>IF($B19="","",IF(ISERROR(VLOOKUP($A19,'50WD'!$B$11:$B$34,1,FALSE))=TRUE,"","○"))</f>
        <v/>
      </c>
      <c r="AP19" s="45" t="str">
        <f>IF($B19="","",IF(ISERROR(VLOOKUP($A19,'55WS'!$B$11:$B$26,1,FALSE))=TRUE,"","○"))</f>
        <v/>
      </c>
      <c r="AQ19" s="46" t="str">
        <f>IF($B19="","",IF(ISERROR(VLOOKUP($A19,'55WD'!$B$11:$B$34,1,FALSE))=TRUE,"","○"))</f>
        <v/>
      </c>
      <c r="AR19" s="45" t="str">
        <f>IF($B19="","",IF(ISERROR(VLOOKUP($A19,'60WS'!$B$11:$B$26,1,FALSE))=TRUE,"","○"))</f>
        <v/>
      </c>
      <c r="AS19" s="46" t="str">
        <f>IF($B19="","",IF(ISERROR(VLOOKUP($A19,'60WD'!$B$11:$B$34,1,FALSE))=TRUE,"","○"))</f>
        <v/>
      </c>
      <c r="AT19" s="47" t="s">
        <v>272</v>
      </c>
      <c r="AU19" s="48" t="s">
        <v>272</v>
      </c>
      <c r="AV19" s="22" t="str">
        <f>IF(VLOOKUP($A19,選手名簿!$A$7:$R$206,2)&lt;&gt;"",IF(COUNTA($G19:$G19)&gt;=0,IF(COUNTIF($H19:$AU19,"○")&lt;1,1,""),""),"")</f>
        <v/>
      </c>
    </row>
    <row r="20" spans="1:48" ht="15" customHeight="1" x14ac:dyDescent="0.15">
      <c r="A20" s="42">
        <v>15</v>
      </c>
      <c r="B20" s="43" t="str">
        <f>IF($A20="","",IF(VLOOKUP($A20,選手名簿!$A$7:$R$206,2)="","",VLOOKUP($A20,選手名簿!$A$7:$R$206,2)))</f>
        <v/>
      </c>
      <c r="C20" s="44" t="str">
        <f>IF($A20="","",IF(VLOOKUP($A20,選手名簿!$A$7:$R$206,3)="","",VLOOKUP($A20,選手名簿!$A$7:$R$206,3)))</f>
        <v/>
      </c>
      <c r="D20" s="43" t="str">
        <f>IF($A20="","",IF(VLOOKUP($A20,選手名簿!$A$7:$R$206,4)="","",VLOOKUP($A20,選手名簿!$A$7:$R$206,4)))</f>
        <v/>
      </c>
      <c r="E20" s="82" t="str">
        <f>IF($A20="","",IF(VLOOKUP($A20,選手名簿!$A$7:$R$206,5)="","",VLOOKUP($A20,選手名簿!$A$7:$R$206,5)))</f>
        <v/>
      </c>
      <c r="F20" s="84"/>
      <c r="G20" s="84"/>
      <c r="H20" s="13"/>
      <c r="I20" s="14"/>
      <c r="J20" s="14"/>
      <c r="K20" s="36" t="str">
        <f>IF($B20="","",IF(ISERROR(VLOOKUP($A20,MT!$B$14:$B$20,1,FALSE))=TRUE,"","○"))</f>
        <v/>
      </c>
      <c r="L20" s="37" t="str">
        <f>IF($B20="","",IF(ISERROR(VLOOKUP($A20,WT!$B$14:$B$20,1,FALSE))=TRUE,"","○"))</f>
        <v/>
      </c>
      <c r="M20" s="99" t="str">
        <f>IF($B20="","",IF(ISERROR(VLOOKUP($A20,OBT!$B$14:$B$22,1,FALSE)=TRUE),"","○"))</f>
        <v/>
      </c>
      <c r="N20" s="96" t="str">
        <f>IF($B20="","",IF(ISERROR(VLOOKUP($A20,OGT!$B$14:$B$22,1,FALSE)=TRUE),"","○"))</f>
        <v/>
      </c>
      <c r="O20" s="99" t="str">
        <f>IF($B20="","",IF(ISERROR(VLOOKUP($A20,'HBT(A)'!$B$14:$B$22,1,FALSE)=TRUE),"","○"))&amp;IF($B20="","",IF(ISERROR(VLOOKUP($A20,'HBT(B)'!$B$14:$B$22,1,FALSE)=TRUE),"","○"))</f>
        <v/>
      </c>
      <c r="P20" s="65" t="str">
        <f>IF($B20="","",IF(ISERROR(VLOOKUP($A20,MS!$B$11:$B$26,1,FALSE))=TRUE,"","○"))</f>
        <v/>
      </c>
      <c r="Q20" s="46" t="str">
        <f>IF($B20="","",IF(ISERROR(VLOOKUP($A20,MD!$B$11:$B$34,1,FALSE))=TRUE,"","○"))</f>
        <v/>
      </c>
      <c r="R20" s="45" t="str">
        <f>IF($B20="","",IF(ISERROR(VLOOKUP($A20,'30MS'!$B$11:$B$26,1,FALSE))=TRUE,"","○"))</f>
        <v/>
      </c>
      <c r="S20" s="46" t="str">
        <f>IF($B20="","",IF(ISERROR(VLOOKUP($A20,'30MD'!$B$11:$B$34,1,FALSE))=TRUE,"","○"))</f>
        <v/>
      </c>
      <c r="T20" s="45" t="str">
        <f>IF($B20="","",IF(ISERROR(VLOOKUP($A20,'40MS'!$B$11:$B$26,1,FALSE))=TRUE,"","○"))</f>
        <v/>
      </c>
      <c r="U20" s="46" t="str">
        <f>IF($B20="","",IF(ISERROR(VLOOKUP($A20,'40MD'!$B$11:$B$34,1,FALSE))=TRUE,"","○"))</f>
        <v/>
      </c>
      <c r="V20" s="45" t="str">
        <f>IF($B20="","",IF(ISERROR(VLOOKUP($A20,'50MS'!$B$11:$B$26,1,FALSE))=TRUE,"","○"))</f>
        <v/>
      </c>
      <c r="W20" s="46" t="str">
        <f>IF($B20="","",IF(ISERROR(VLOOKUP($A20,'50MD'!$B$11:$B$34,1,FALSE))=TRUE,"","○"))</f>
        <v/>
      </c>
      <c r="X20" s="45" t="str">
        <f>IF($B20="","",IF(ISERROR(VLOOKUP($A20,'55MS'!$B$11:$B$26,1,FALSE))=TRUE,"","○"))</f>
        <v/>
      </c>
      <c r="Y20" s="46" t="str">
        <f>IF($B20="","",IF(ISERROR(VLOOKUP($A20,'55MD'!$B$11:$B$34,1,FALSE))=TRUE,"","○"))</f>
        <v/>
      </c>
      <c r="Z20" s="45" t="str">
        <f>IF($B20="","",IF(ISERROR(VLOOKUP($A20,'60MS'!$B$11:$B$26,1,FALSE))=TRUE,"","○"))</f>
        <v/>
      </c>
      <c r="AA20" s="46" t="str">
        <f>IF($B20="","",IF(ISERROR(VLOOKUP($A20,'60MD'!$B$11:$B$34,1,FALSE))=TRUE,"","○"))</f>
        <v/>
      </c>
      <c r="AB20" s="47" t="str">
        <f>IF($B20="","",IF(ISERROR(VLOOKUP($A20,'65MS'!$B$11:$B$26,1,FALSE))=TRUE,"","○"))</f>
        <v/>
      </c>
      <c r="AC20" s="46" t="str">
        <f>IF($B20="","",IF(ISERROR(VLOOKUP($A20,'65MD'!$B$11:$B$34,1,FALSE))=TRUE,"","○"))</f>
        <v/>
      </c>
      <c r="AD20" s="45" t="str">
        <f>IF($B20="","",IF(ISERROR(VLOOKUP($A20,'70MS'!$B$11:$B$26,1,FALSE))=TRUE,"","○"))</f>
        <v/>
      </c>
      <c r="AE20" s="46" t="str">
        <f>IF($B20="","",IF(ISERROR(VLOOKUP($A20,'70MD'!$B$11:$B$34,1,FALSE))=TRUE,"","○"))</f>
        <v/>
      </c>
      <c r="AF20" s="96"/>
      <c r="AG20" s="46"/>
      <c r="AH20" s="45" t="str">
        <f>IF($B20="","",IF(ISERROR(VLOOKUP($A20,WS!$B$11:$B$26,1,FALSE))=TRUE,"","○"))</f>
        <v/>
      </c>
      <c r="AI20" s="46" t="str">
        <f>IF($B20="","",IF(ISERROR(VLOOKUP($A20,WD!$B$11:$B$34,1,FALSE))=TRUE,"","○"))</f>
        <v/>
      </c>
      <c r="AJ20" s="45" t="str">
        <f>IF($B20="","",IF(ISERROR(VLOOKUP($A20,'30WS'!$B$11:$B$26,1,FALSE))=TRUE,"","○"))</f>
        <v/>
      </c>
      <c r="AK20" s="46" t="str">
        <f>IF($B20="","",IF(ISERROR(VLOOKUP($A20,'30WD'!$B$11:$B$34,1,FALSE))=TRUE,"","○"))</f>
        <v/>
      </c>
      <c r="AL20" s="47" t="str">
        <f>IF($B20="","",IF(ISERROR(VLOOKUP($A20,'40WS'!$B$11:$B$26,1,FALSE))=TRUE,"","○"))</f>
        <v/>
      </c>
      <c r="AM20" s="46" t="str">
        <f>IF($B20="","",IF(ISERROR(VLOOKUP($A20,'40WD'!$B$11:$B$34,1,FALSE))=TRUE,"","○"))</f>
        <v/>
      </c>
      <c r="AN20" s="45" t="str">
        <f>IF($B20="","",IF(ISERROR(VLOOKUP($A20,'50WS'!$B$11:$B$26,1,FALSE))=TRUE,"","○"))</f>
        <v/>
      </c>
      <c r="AO20" s="46" t="str">
        <f>IF($B20="","",IF(ISERROR(VLOOKUP($A20,'50WD'!$B$11:$B$34,1,FALSE))=TRUE,"","○"))</f>
        <v/>
      </c>
      <c r="AP20" s="45" t="str">
        <f>IF($B20="","",IF(ISERROR(VLOOKUP($A20,'55WS'!$B$11:$B$26,1,FALSE))=TRUE,"","○"))</f>
        <v/>
      </c>
      <c r="AQ20" s="46" t="str">
        <f>IF($B20="","",IF(ISERROR(VLOOKUP($A20,'55WD'!$B$11:$B$34,1,FALSE))=TRUE,"","○"))</f>
        <v/>
      </c>
      <c r="AR20" s="45" t="str">
        <f>IF($B20="","",IF(ISERROR(VLOOKUP($A20,'60WS'!$B$11:$B$26,1,FALSE))=TRUE,"","○"))</f>
        <v/>
      </c>
      <c r="AS20" s="46" t="str">
        <f>IF($B20="","",IF(ISERROR(VLOOKUP($A20,'60WD'!$B$11:$B$34,1,FALSE))=TRUE,"","○"))</f>
        <v/>
      </c>
      <c r="AT20" s="47" t="s">
        <v>272</v>
      </c>
      <c r="AU20" s="48" t="s">
        <v>272</v>
      </c>
      <c r="AV20" s="22" t="str">
        <f>IF(VLOOKUP($A20,選手名簿!$A$7:$R$206,2)&lt;&gt;"",IF(COUNTA($G20:$G20)&gt;=0,IF(COUNTIF($H20:$AU20,"○")&lt;1,1,""),""),"")</f>
        <v/>
      </c>
    </row>
    <row r="21" spans="1:48" ht="15" customHeight="1" x14ac:dyDescent="0.15">
      <c r="A21" s="42">
        <v>16</v>
      </c>
      <c r="B21" s="43" t="str">
        <f>IF($A21="","",IF(VLOOKUP($A21,選手名簿!$A$7:$R$206,2)="","",VLOOKUP($A21,選手名簿!$A$7:$R$206,2)))</f>
        <v/>
      </c>
      <c r="C21" s="44" t="str">
        <f>IF($A21="","",IF(VLOOKUP($A21,選手名簿!$A$7:$R$206,3)="","",VLOOKUP($A21,選手名簿!$A$7:$R$206,3)))</f>
        <v/>
      </c>
      <c r="D21" s="43" t="str">
        <f>IF($A21="","",IF(VLOOKUP($A21,選手名簿!$A$7:$R$206,4)="","",VLOOKUP($A21,選手名簿!$A$7:$R$206,4)))</f>
        <v/>
      </c>
      <c r="E21" s="82" t="str">
        <f>IF($A21="","",IF(VLOOKUP($A21,選手名簿!$A$7:$R$206,5)="","",VLOOKUP($A21,選手名簿!$A$7:$R$206,5)))</f>
        <v/>
      </c>
      <c r="F21" s="84"/>
      <c r="G21" s="84"/>
      <c r="H21" s="13"/>
      <c r="I21" s="14"/>
      <c r="J21" s="14"/>
      <c r="K21" s="36" t="str">
        <f>IF($B21="","",IF(ISERROR(VLOOKUP($A21,MT!$B$14:$B$20,1,FALSE))=TRUE,"","○"))</f>
        <v/>
      </c>
      <c r="L21" s="37" t="str">
        <f>IF($B21="","",IF(ISERROR(VLOOKUP($A21,WT!$B$14:$B$20,1,FALSE))=TRUE,"","○"))</f>
        <v/>
      </c>
      <c r="M21" s="99" t="str">
        <f>IF($B21="","",IF(ISERROR(VLOOKUP($A21,OBT!$B$14:$B$22,1,FALSE)=TRUE),"","○"))</f>
        <v/>
      </c>
      <c r="N21" s="96" t="str">
        <f>IF($B21="","",IF(ISERROR(VLOOKUP($A21,OGT!$B$14:$B$22,1,FALSE)=TRUE),"","○"))</f>
        <v/>
      </c>
      <c r="O21" s="99" t="str">
        <f>IF($B21="","",IF(ISERROR(VLOOKUP($A21,'HBT(A)'!$B$14:$B$22,1,FALSE)=TRUE),"","○"))&amp;IF($B21="","",IF(ISERROR(VLOOKUP($A21,'HBT(B)'!$B$14:$B$22,1,FALSE)=TRUE),"","○"))</f>
        <v/>
      </c>
      <c r="P21" s="65" t="str">
        <f>IF($B21="","",IF(ISERROR(VLOOKUP($A21,MS!$B$11:$B$26,1,FALSE))=TRUE,"","○"))</f>
        <v/>
      </c>
      <c r="Q21" s="46" t="str">
        <f>IF($B21="","",IF(ISERROR(VLOOKUP($A21,MD!$B$11:$B$34,1,FALSE))=TRUE,"","○"))</f>
        <v/>
      </c>
      <c r="R21" s="45" t="str">
        <f>IF($B21="","",IF(ISERROR(VLOOKUP($A21,'30MS'!$B$11:$B$26,1,FALSE))=TRUE,"","○"))</f>
        <v/>
      </c>
      <c r="S21" s="46" t="str">
        <f>IF($B21="","",IF(ISERROR(VLOOKUP($A21,'30MD'!$B$11:$B$34,1,FALSE))=TRUE,"","○"))</f>
        <v/>
      </c>
      <c r="T21" s="45" t="str">
        <f>IF($B21="","",IF(ISERROR(VLOOKUP($A21,'40MS'!$B$11:$B$26,1,FALSE))=TRUE,"","○"))</f>
        <v/>
      </c>
      <c r="U21" s="46" t="str">
        <f>IF($B21="","",IF(ISERROR(VLOOKUP($A21,'40MD'!$B$11:$B$34,1,FALSE))=TRUE,"","○"))</f>
        <v/>
      </c>
      <c r="V21" s="45" t="str">
        <f>IF($B21="","",IF(ISERROR(VLOOKUP($A21,'50MS'!$B$11:$B$26,1,FALSE))=TRUE,"","○"))</f>
        <v/>
      </c>
      <c r="W21" s="46" t="str">
        <f>IF($B21="","",IF(ISERROR(VLOOKUP($A21,'50MD'!$B$11:$B$34,1,FALSE))=TRUE,"","○"))</f>
        <v/>
      </c>
      <c r="X21" s="45" t="str">
        <f>IF($B21="","",IF(ISERROR(VLOOKUP($A21,'55MS'!$B$11:$B$26,1,FALSE))=TRUE,"","○"))</f>
        <v/>
      </c>
      <c r="Y21" s="46" t="str">
        <f>IF($B21="","",IF(ISERROR(VLOOKUP($A21,'55MD'!$B$11:$B$34,1,FALSE))=TRUE,"","○"))</f>
        <v/>
      </c>
      <c r="Z21" s="45" t="str">
        <f>IF($B21="","",IF(ISERROR(VLOOKUP($A21,'60MS'!$B$11:$B$26,1,FALSE))=TRUE,"","○"))</f>
        <v/>
      </c>
      <c r="AA21" s="46" t="str">
        <f>IF($B21="","",IF(ISERROR(VLOOKUP($A21,'60MD'!$B$11:$B$34,1,FALSE))=TRUE,"","○"))</f>
        <v/>
      </c>
      <c r="AB21" s="47" t="str">
        <f>IF($B21="","",IF(ISERROR(VLOOKUP($A21,'65MS'!$B$11:$B$26,1,FALSE))=TRUE,"","○"))</f>
        <v/>
      </c>
      <c r="AC21" s="46" t="str">
        <f>IF($B21="","",IF(ISERROR(VLOOKUP($A21,'65MD'!$B$11:$B$34,1,FALSE))=TRUE,"","○"))</f>
        <v/>
      </c>
      <c r="AD21" s="45" t="str">
        <f>IF($B21="","",IF(ISERROR(VLOOKUP($A21,'70MS'!$B$11:$B$26,1,FALSE))=TRUE,"","○"))</f>
        <v/>
      </c>
      <c r="AE21" s="46" t="str">
        <f>IF($B21="","",IF(ISERROR(VLOOKUP($A21,'70MD'!$B$11:$B$34,1,FALSE))=TRUE,"","○"))</f>
        <v/>
      </c>
      <c r="AF21" s="96"/>
      <c r="AG21" s="46"/>
      <c r="AH21" s="45" t="str">
        <f>IF($B21="","",IF(ISERROR(VLOOKUP($A21,WS!$B$11:$B$26,1,FALSE))=TRUE,"","○"))</f>
        <v/>
      </c>
      <c r="AI21" s="46" t="str">
        <f>IF($B21="","",IF(ISERROR(VLOOKUP($A21,WD!$B$11:$B$34,1,FALSE))=TRUE,"","○"))</f>
        <v/>
      </c>
      <c r="AJ21" s="45" t="str">
        <f>IF($B21="","",IF(ISERROR(VLOOKUP($A21,'30WS'!$B$11:$B$26,1,FALSE))=TRUE,"","○"))</f>
        <v/>
      </c>
      <c r="AK21" s="46" t="str">
        <f>IF($B21="","",IF(ISERROR(VLOOKUP($A21,'30WD'!$B$11:$B$34,1,FALSE))=TRUE,"","○"))</f>
        <v/>
      </c>
      <c r="AL21" s="47" t="str">
        <f>IF($B21="","",IF(ISERROR(VLOOKUP($A21,'40WS'!$B$11:$B$26,1,FALSE))=TRUE,"","○"))</f>
        <v/>
      </c>
      <c r="AM21" s="46" t="str">
        <f>IF($B21="","",IF(ISERROR(VLOOKUP($A21,'40WD'!$B$11:$B$34,1,FALSE))=TRUE,"","○"))</f>
        <v/>
      </c>
      <c r="AN21" s="45" t="str">
        <f>IF($B21="","",IF(ISERROR(VLOOKUP($A21,'50WS'!$B$11:$B$26,1,FALSE))=TRUE,"","○"))</f>
        <v/>
      </c>
      <c r="AO21" s="46" t="str">
        <f>IF($B21="","",IF(ISERROR(VLOOKUP($A21,'50WD'!$B$11:$B$34,1,FALSE))=TRUE,"","○"))</f>
        <v/>
      </c>
      <c r="AP21" s="45" t="str">
        <f>IF($B21="","",IF(ISERROR(VLOOKUP($A21,'55WS'!$B$11:$B$26,1,FALSE))=TRUE,"","○"))</f>
        <v/>
      </c>
      <c r="AQ21" s="46" t="str">
        <f>IF($B21="","",IF(ISERROR(VLOOKUP($A21,'55WD'!$B$11:$B$34,1,FALSE))=TRUE,"","○"))</f>
        <v/>
      </c>
      <c r="AR21" s="45" t="str">
        <f>IF($B21="","",IF(ISERROR(VLOOKUP($A21,'60WS'!$B$11:$B$26,1,FALSE))=TRUE,"","○"))</f>
        <v/>
      </c>
      <c r="AS21" s="46" t="str">
        <f>IF($B21="","",IF(ISERROR(VLOOKUP($A21,'60WD'!$B$11:$B$34,1,FALSE))=TRUE,"","○"))</f>
        <v/>
      </c>
      <c r="AT21" s="47" t="s">
        <v>272</v>
      </c>
      <c r="AU21" s="48" t="s">
        <v>272</v>
      </c>
      <c r="AV21" s="22" t="str">
        <f>IF(VLOOKUP($A21,選手名簿!$A$7:$R$206,2)&lt;&gt;"",IF(COUNTA($G21:$G21)&gt;=0,IF(COUNTIF($H21:$AU21,"○")&lt;1,1,""),""),"")</f>
        <v/>
      </c>
    </row>
    <row r="22" spans="1:48" ht="15" customHeight="1" x14ac:dyDescent="0.15">
      <c r="A22" s="42">
        <v>17</v>
      </c>
      <c r="B22" s="43" t="str">
        <f>IF($A22="","",IF(VLOOKUP($A22,選手名簿!$A$7:$R$206,2)="","",VLOOKUP($A22,選手名簿!$A$7:$R$206,2)))</f>
        <v/>
      </c>
      <c r="C22" s="44" t="str">
        <f>IF($A22="","",IF(VLOOKUP($A22,選手名簿!$A$7:$R$206,3)="","",VLOOKUP($A22,選手名簿!$A$7:$R$206,3)))</f>
        <v/>
      </c>
      <c r="D22" s="43" t="str">
        <f>IF($A22="","",IF(VLOOKUP($A22,選手名簿!$A$7:$R$206,4)="","",VLOOKUP($A22,選手名簿!$A$7:$R$206,4)))</f>
        <v/>
      </c>
      <c r="E22" s="82" t="str">
        <f>IF($A22="","",IF(VLOOKUP($A22,選手名簿!$A$7:$R$206,5)="","",VLOOKUP($A22,選手名簿!$A$7:$R$206,5)))</f>
        <v/>
      </c>
      <c r="F22" s="84"/>
      <c r="G22" s="84"/>
      <c r="H22" s="13"/>
      <c r="I22" s="14"/>
      <c r="J22" s="14"/>
      <c r="K22" s="36" t="str">
        <f>IF($B22="","",IF(ISERROR(VLOOKUP($A22,MT!$B$14:$B$20,1,FALSE))=TRUE,"","○"))</f>
        <v/>
      </c>
      <c r="L22" s="37" t="str">
        <f>IF($B22="","",IF(ISERROR(VLOOKUP($A22,WT!$B$14:$B$20,1,FALSE))=TRUE,"","○"))</f>
        <v/>
      </c>
      <c r="M22" s="99" t="str">
        <f>IF($B22="","",IF(ISERROR(VLOOKUP($A22,OBT!$B$14:$B$22,1,FALSE)=TRUE),"","○"))</f>
        <v/>
      </c>
      <c r="N22" s="96" t="str">
        <f>IF($B22="","",IF(ISERROR(VLOOKUP($A22,OGT!$B$14:$B$22,1,FALSE)=TRUE),"","○"))</f>
        <v/>
      </c>
      <c r="O22" s="99" t="str">
        <f>IF($B22="","",IF(ISERROR(VLOOKUP($A22,'HBT(A)'!$B$14:$B$22,1,FALSE)=TRUE),"","○"))&amp;IF($B22="","",IF(ISERROR(VLOOKUP($A22,'HBT(B)'!$B$14:$B$22,1,FALSE)=TRUE),"","○"))</f>
        <v/>
      </c>
      <c r="P22" s="65" t="str">
        <f>IF($B22="","",IF(ISERROR(VLOOKUP($A22,MS!$B$11:$B$26,1,FALSE))=TRUE,"","○"))</f>
        <v/>
      </c>
      <c r="Q22" s="46" t="str">
        <f>IF($B22="","",IF(ISERROR(VLOOKUP($A22,MD!$B$11:$B$34,1,FALSE))=TRUE,"","○"))</f>
        <v/>
      </c>
      <c r="R22" s="45" t="str">
        <f>IF($B22="","",IF(ISERROR(VLOOKUP($A22,'30MS'!$B$11:$B$26,1,FALSE))=TRUE,"","○"))</f>
        <v/>
      </c>
      <c r="S22" s="46" t="str">
        <f>IF($B22="","",IF(ISERROR(VLOOKUP($A22,'30MD'!$B$11:$B$34,1,FALSE))=TRUE,"","○"))</f>
        <v/>
      </c>
      <c r="T22" s="45" t="str">
        <f>IF($B22="","",IF(ISERROR(VLOOKUP($A22,'40MS'!$B$11:$B$26,1,FALSE))=TRUE,"","○"))</f>
        <v/>
      </c>
      <c r="U22" s="46" t="str">
        <f>IF($B22="","",IF(ISERROR(VLOOKUP($A22,'40MD'!$B$11:$B$34,1,FALSE))=TRUE,"","○"))</f>
        <v/>
      </c>
      <c r="V22" s="45" t="str">
        <f>IF($B22="","",IF(ISERROR(VLOOKUP($A22,'50MS'!$B$11:$B$26,1,FALSE))=TRUE,"","○"))</f>
        <v/>
      </c>
      <c r="W22" s="46" t="str">
        <f>IF($B22="","",IF(ISERROR(VLOOKUP($A22,'50MD'!$B$11:$B$34,1,FALSE))=TRUE,"","○"))</f>
        <v/>
      </c>
      <c r="X22" s="45" t="str">
        <f>IF($B22="","",IF(ISERROR(VLOOKUP($A22,'55MS'!$B$11:$B$26,1,FALSE))=TRUE,"","○"))</f>
        <v/>
      </c>
      <c r="Y22" s="46" t="str">
        <f>IF($B22="","",IF(ISERROR(VLOOKUP($A22,'55MD'!$B$11:$B$34,1,FALSE))=TRUE,"","○"))</f>
        <v/>
      </c>
      <c r="Z22" s="45" t="str">
        <f>IF($B22="","",IF(ISERROR(VLOOKUP($A22,'60MS'!$B$11:$B$26,1,FALSE))=TRUE,"","○"))</f>
        <v/>
      </c>
      <c r="AA22" s="46" t="str">
        <f>IF($B22="","",IF(ISERROR(VLOOKUP($A22,'60MD'!$B$11:$B$34,1,FALSE))=TRUE,"","○"))</f>
        <v/>
      </c>
      <c r="AB22" s="47" t="str">
        <f>IF($B22="","",IF(ISERROR(VLOOKUP($A22,'65MS'!$B$11:$B$26,1,FALSE))=TRUE,"","○"))</f>
        <v/>
      </c>
      <c r="AC22" s="46" t="str">
        <f>IF($B22="","",IF(ISERROR(VLOOKUP($A22,'65MD'!$B$11:$B$34,1,FALSE))=TRUE,"","○"))</f>
        <v/>
      </c>
      <c r="AD22" s="45" t="str">
        <f>IF($B22="","",IF(ISERROR(VLOOKUP($A22,'70MS'!$B$11:$B$26,1,FALSE))=TRUE,"","○"))</f>
        <v/>
      </c>
      <c r="AE22" s="46" t="str">
        <f>IF($B22="","",IF(ISERROR(VLOOKUP($A22,'70MD'!$B$11:$B$34,1,FALSE))=TRUE,"","○"))</f>
        <v/>
      </c>
      <c r="AF22" s="96"/>
      <c r="AG22" s="46"/>
      <c r="AH22" s="45" t="str">
        <f>IF($B22="","",IF(ISERROR(VLOOKUP($A22,WS!$B$11:$B$26,1,FALSE))=TRUE,"","○"))</f>
        <v/>
      </c>
      <c r="AI22" s="46" t="str">
        <f>IF($B22="","",IF(ISERROR(VLOOKUP($A22,WD!$B$11:$B$34,1,FALSE))=TRUE,"","○"))</f>
        <v/>
      </c>
      <c r="AJ22" s="45" t="str">
        <f>IF($B22="","",IF(ISERROR(VLOOKUP($A22,'30WS'!$B$11:$B$26,1,FALSE))=TRUE,"","○"))</f>
        <v/>
      </c>
      <c r="AK22" s="46" t="str">
        <f>IF($B22="","",IF(ISERROR(VLOOKUP($A22,'30WD'!$B$11:$B$34,1,FALSE))=TRUE,"","○"))</f>
        <v/>
      </c>
      <c r="AL22" s="47" t="str">
        <f>IF($B22="","",IF(ISERROR(VLOOKUP($A22,'40WS'!$B$11:$B$26,1,FALSE))=TRUE,"","○"))</f>
        <v/>
      </c>
      <c r="AM22" s="46" t="str">
        <f>IF($B22="","",IF(ISERROR(VLOOKUP($A22,'40WD'!$B$11:$B$34,1,FALSE))=TRUE,"","○"))</f>
        <v/>
      </c>
      <c r="AN22" s="45" t="str">
        <f>IF($B22="","",IF(ISERROR(VLOOKUP($A22,'50WS'!$B$11:$B$26,1,FALSE))=TRUE,"","○"))</f>
        <v/>
      </c>
      <c r="AO22" s="46" t="str">
        <f>IF($B22="","",IF(ISERROR(VLOOKUP($A22,'50WD'!$B$11:$B$34,1,FALSE))=TRUE,"","○"))</f>
        <v/>
      </c>
      <c r="AP22" s="45" t="str">
        <f>IF($B22="","",IF(ISERROR(VLOOKUP($A22,'55WS'!$B$11:$B$26,1,FALSE))=TRUE,"","○"))</f>
        <v/>
      </c>
      <c r="AQ22" s="46" t="str">
        <f>IF($B22="","",IF(ISERROR(VLOOKUP($A22,'55WD'!$B$11:$B$34,1,FALSE))=TRUE,"","○"))</f>
        <v/>
      </c>
      <c r="AR22" s="45" t="str">
        <f>IF($B22="","",IF(ISERROR(VLOOKUP($A22,'60WS'!$B$11:$B$26,1,FALSE))=TRUE,"","○"))</f>
        <v/>
      </c>
      <c r="AS22" s="46" t="str">
        <f>IF($B22="","",IF(ISERROR(VLOOKUP($A22,'60WD'!$B$11:$B$34,1,FALSE))=TRUE,"","○"))</f>
        <v/>
      </c>
      <c r="AT22" s="47" t="s">
        <v>272</v>
      </c>
      <c r="AU22" s="48" t="s">
        <v>272</v>
      </c>
      <c r="AV22" s="22" t="str">
        <f>IF(VLOOKUP($A22,選手名簿!$A$7:$R$206,2)&lt;&gt;"",IF(COUNTA($G22:$G22)&gt;=0,IF(COUNTIF($H22:$AU22,"○")&lt;1,1,""),""),"")</f>
        <v/>
      </c>
    </row>
    <row r="23" spans="1:48" ht="15" customHeight="1" x14ac:dyDescent="0.15">
      <c r="A23" s="42">
        <v>18</v>
      </c>
      <c r="B23" s="43" t="str">
        <f>IF($A23="","",IF(VLOOKUP($A23,選手名簿!$A$7:$R$206,2)="","",VLOOKUP($A23,選手名簿!$A$7:$R$206,2)))</f>
        <v/>
      </c>
      <c r="C23" s="44" t="str">
        <f>IF($A23="","",IF(VLOOKUP($A23,選手名簿!$A$7:$R$206,3)="","",VLOOKUP($A23,選手名簿!$A$7:$R$206,3)))</f>
        <v/>
      </c>
      <c r="D23" s="43" t="str">
        <f>IF($A23="","",IF(VLOOKUP($A23,選手名簿!$A$7:$R$206,4)="","",VLOOKUP($A23,選手名簿!$A$7:$R$206,4)))</f>
        <v/>
      </c>
      <c r="E23" s="82" t="str">
        <f>IF($A23="","",IF(VLOOKUP($A23,選手名簿!$A$7:$R$206,5)="","",VLOOKUP($A23,選手名簿!$A$7:$R$206,5)))</f>
        <v/>
      </c>
      <c r="F23" s="84"/>
      <c r="G23" s="84"/>
      <c r="H23" s="13"/>
      <c r="I23" s="14"/>
      <c r="J23" s="14"/>
      <c r="K23" s="36" t="str">
        <f>IF($B23="","",IF(ISERROR(VLOOKUP($A23,MT!$B$14:$B$20,1,FALSE))=TRUE,"","○"))</f>
        <v/>
      </c>
      <c r="L23" s="37" t="str">
        <f>IF($B23="","",IF(ISERROR(VLOOKUP($A23,WT!$B$14:$B$20,1,FALSE))=TRUE,"","○"))</f>
        <v/>
      </c>
      <c r="M23" s="99" t="str">
        <f>IF($B23="","",IF(ISERROR(VLOOKUP($A23,OBT!$B$14:$B$22,1,FALSE)=TRUE),"","○"))</f>
        <v/>
      </c>
      <c r="N23" s="96" t="str">
        <f>IF($B23="","",IF(ISERROR(VLOOKUP($A23,OGT!$B$14:$B$22,1,FALSE)=TRUE),"","○"))</f>
        <v/>
      </c>
      <c r="O23" s="99" t="str">
        <f>IF($B23="","",IF(ISERROR(VLOOKUP($A23,'HBT(A)'!$B$14:$B$22,1,FALSE)=TRUE),"","○"))&amp;IF($B23="","",IF(ISERROR(VLOOKUP($A23,'HBT(B)'!$B$14:$B$22,1,FALSE)=TRUE),"","○"))</f>
        <v/>
      </c>
      <c r="P23" s="65" t="str">
        <f>IF($B23="","",IF(ISERROR(VLOOKUP($A23,MS!$B$11:$B$26,1,FALSE))=TRUE,"","○"))</f>
        <v/>
      </c>
      <c r="Q23" s="46" t="str">
        <f>IF($B23="","",IF(ISERROR(VLOOKUP($A23,MD!$B$11:$B$34,1,FALSE))=TRUE,"","○"))</f>
        <v/>
      </c>
      <c r="R23" s="45" t="str">
        <f>IF($B23="","",IF(ISERROR(VLOOKUP($A23,'30MS'!$B$11:$B$26,1,FALSE))=TRUE,"","○"))</f>
        <v/>
      </c>
      <c r="S23" s="46" t="str">
        <f>IF($B23="","",IF(ISERROR(VLOOKUP($A23,'30MD'!$B$11:$B$34,1,FALSE))=TRUE,"","○"))</f>
        <v/>
      </c>
      <c r="T23" s="45" t="str">
        <f>IF($B23="","",IF(ISERROR(VLOOKUP($A23,'40MS'!$B$11:$B$26,1,FALSE))=TRUE,"","○"))</f>
        <v/>
      </c>
      <c r="U23" s="46" t="str">
        <f>IF($B23="","",IF(ISERROR(VLOOKUP($A23,'40MD'!$B$11:$B$34,1,FALSE))=TRUE,"","○"))</f>
        <v/>
      </c>
      <c r="V23" s="45" t="str">
        <f>IF($B23="","",IF(ISERROR(VLOOKUP($A23,'50MS'!$B$11:$B$26,1,FALSE))=TRUE,"","○"))</f>
        <v/>
      </c>
      <c r="W23" s="46" t="str">
        <f>IF($B23="","",IF(ISERROR(VLOOKUP($A23,'50MD'!$B$11:$B$34,1,FALSE))=TRUE,"","○"))</f>
        <v/>
      </c>
      <c r="X23" s="45" t="str">
        <f>IF($B23="","",IF(ISERROR(VLOOKUP($A23,'55MS'!$B$11:$B$26,1,FALSE))=TRUE,"","○"))</f>
        <v/>
      </c>
      <c r="Y23" s="46" t="str">
        <f>IF($B23="","",IF(ISERROR(VLOOKUP($A23,'55MD'!$B$11:$B$34,1,FALSE))=TRUE,"","○"))</f>
        <v/>
      </c>
      <c r="Z23" s="45" t="str">
        <f>IF($B23="","",IF(ISERROR(VLOOKUP($A23,'60MS'!$B$11:$B$26,1,FALSE))=TRUE,"","○"))</f>
        <v/>
      </c>
      <c r="AA23" s="46" t="str">
        <f>IF($B23="","",IF(ISERROR(VLOOKUP($A23,'60MD'!$B$11:$B$34,1,FALSE))=TRUE,"","○"))</f>
        <v/>
      </c>
      <c r="AB23" s="47" t="str">
        <f>IF($B23="","",IF(ISERROR(VLOOKUP($A23,'65MS'!$B$11:$B$26,1,FALSE))=TRUE,"","○"))</f>
        <v/>
      </c>
      <c r="AC23" s="46" t="str">
        <f>IF($B23="","",IF(ISERROR(VLOOKUP($A23,'65MD'!$B$11:$B$34,1,FALSE))=TRUE,"","○"))</f>
        <v/>
      </c>
      <c r="AD23" s="45" t="str">
        <f>IF($B23="","",IF(ISERROR(VLOOKUP($A23,'70MS'!$B$11:$B$26,1,FALSE))=TRUE,"","○"))</f>
        <v/>
      </c>
      <c r="AE23" s="46" t="str">
        <f>IF($B23="","",IF(ISERROR(VLOOKUP($A23,'70MD'!$B$11:$B$34,1,FALSE))=TRUE,"","○"))</f>
        <v/>
      </c>
      <c r="AF23" s="96"/>
      <c r="AG23" s="46"/>
      <c r="AH23" s="45" t="str">
        <f>IF($B23="","",IF(ISERROR(VLOOKUP($A23,WS!$B$11:$B$26,1,FALSE))=TRUE,"","○"))</f>
        <v/>
      </c>
      <c r="AI23" s="46" t="str">
        <f>IF($B23="","",IF(ISERROR(VLOOKUP($A23,WD!$B$11:$B$34,1,FALSE))=TRUE,"","○"))</f>
        <v/>
      </c>
      <c r="AJ23" s="45" t="str">
        <f>IF($B23="","",IF(ISERROR(VLOOKUP($A23,'30WS'!$B$11:$B$26,1,FALSE))=TRUE,"","○"))</f>
        <v/>
      </c>
      <c r="AK23" s="46" t="str">
        <f>IF($B23="","",IF(ISERROR(VLOOKUP($A23,'30WD'!$B$11:$B$34,1,FALSE))=TRUE,"","○"))</f>
        <v/>
      </c>
      <c r="AL23" s="47" t="str">
        <f>IF($B23="","",IF(ISERROR(VLOOKUP($A23,'40WS'!$B$11:$B$26,1,FALSE))=TRUE,"","○"))</f>
        <v/>
      </c>
      <c r="AM23" s="46" t="str">
        <f>IF($B23="","",IF(ISERROR(VLOOKUP($A23,'40WD'!$B$11:$B$34,1,FALSE))=TRUE,"","○"))</f>
        <v/>
      </c>
      <c r="AN23" s="45" t="str">
        <f>IF($B23="","",IF(ISERROR(VLOOKUP($A23,'50WS'!$B$11:$B$26,1,FALSE))=TRUE,"","○"))</f>
        <v/>
      </c>
      <c r="AO23" s="46" t="str">
        <f>IF($B23="","",IF(ISERROR(VLOOKUP($A23,'50WD'!$B$11:$B$34,1,FALSE))=TRUE,"","○"))</f>
        <v/>
      </c>
      <c r="AP23" s="45" t="str">
        <f>IF($B23="","",IF(ISERROR(VLOOKUP($A23,'55WS'!$B$11:$B$26,1,FALSE))=TRUE,"","○"))</f>
        <v/>
      </c>
      <c r="AQ23" s="46" t="str">
        <f>IF($B23="","",IF(ISERROR(VLOOKUP($A23,'55WD'!$B$11:$B$34,1,FALSE))=TRUE,"","○"))</f>
        <v/>
      </c>
      <c r="AR23" s="45" t="str">
        <f>IF($B23="","",IF(ISERROR(VLOOKUP($A23,'60WS'!$B$11:$B$26,1,FALSE))=TRUE,"","○"))</f>
        <v/>
      </c>
      <c r="AS23" s="46" t="str">
        <f>IF($B23="","",IF(ISERROR(VLOOKUP($A23,'60WD'!$B$11:$B$34,1,FALSE))=TRUE,"","○"))</f>
        <v/>
      </c>
      <c r="AT23" s="47" t="s">
        <v>272</v>
      </c>
      <c r="AU23" s="48" t="s">
        <v>272</v>
      </c>
      <c r="AV23" s="22" t="str">
        <f>IF(VLOOKUP($A23,選手名簿!$A$7:$R$206,2)&lt;&gt;"",IF(COUNTA($G23:$G23)&gt;=0,IF(COUNTIF($H23:$AU23,"○")&lt;1,1,""),""),"")</f>
        <v/>
      </c>
    </row>
    <row r="24" spans="1:48" ht="15" customHeight="1" x14ac:dyDescent="0.15">
      <c r="A24" s="42">
        <v>19</v>
      </c>
      <c r="B24" s="43" t="str">
        <f>IF($A24="","",IF(VLOOKUP($A24,選手名簿!$A$7:$R$206,2)="","",VLOOKUP($A24,選手名簿!$A$7:$R$206,2)))</f>
        <v/>
      </c>
      <c r="C24" s="44" t="str">
        <f>IF($A24="","",IF(VLOOKUP($A24,選手名簿!$A$7:$R$206,3)="","",VLOOKUP($A24,選手名簿!$A$7:$R$206,3)))</f>
        <v/>
      </c>
      <c r="D24" s="43" t="str">
        <f>IF($A24="","",IF(VLOOKUP($A24,選手名簿!$A$7:$R$206,4)="","",VLOOKUP($A24,選手名簿!$A$7:$R$206,4)))</f>
        <v/>
      </c>
      <c r="E24" s="82" t="str">
        <f>IF($A24="","",IF(VLOOKUP($A24,選手名簿!$A$7:$R$206,5)="","",VLOOKUP($A24,選手名簿!$A$7:$R$206,5)))</f>
        <v/>
      </c>
      <c r="F24" s="84"/>
      <c r="G24" s="84"/>
      <c r="H24" s="13"/>
      <c r="I24" s="14"/>
      <c r="J24" s="14"/>
      <c r="K24" s="36" t="str">
        <f>IF($B24="","",IF(ISERROR(VLOOKUP($A24,MT!$B$14:$B$20,1,FALSE))=TRUE,"","○"))</f>
        <v/>
      </c>
      <c r="L24" s="37" t="str">
        <f>IF($B24="","",IF(ISERROR(VLOOKUP($A24,WT!$B$14:$B$20,1,FALSE))=TRUE,"","○"))</f>
        <v/>
      </c>
      <c r="M24" s="99" t="str">
        <f>IF($B24="","",IF(ISERROR(VLOOKUP($A24,OBT!$B$14:$B$22,1,FALSE)=TRUE),"","○"))</f>
        <v/>
      </c>
      <c r="N24" s="96" t="str">
        <f>IF($B24="","",IF(ISERROR(VLOOKUP($A24,OGT!$B$14:$B$22,1,FALSE)=TRUE),"","○"))</f>
        <v/>
      </c>
      <c r="O24" s="99" t="str">
        <f>IF($B24="","",IF(ISERROR(VLOOKUP($A24,'HBT(A)'!$B$14:$B$22,1,FALSE)=TRUE),"","○"))&amp;IF($B24="","",IF(ISERROR(VLOOKUP($A24,'HBT(B)'!$B$14:$B$22,1,FALSE)=TRUE),"","○"))</f>
        <v/>
      </c>
      <c r="P24" s="65" t="str">
        <f>IF($B24="","",IF(ISERROR(VLOOKUP($A24,MS!$B$11:$B$26,1,FALSE))=TRUE,"","○"))</f>
        <v/>
      </c>
      <c r="Q24" s="46" t="str">
        <f>IF($B24="","",IF(ISERROR(VLOOKUP($A24,MD!$B$11:$B$34,1,FALSE))=TRUE,"","○"))</f>
        <v/>
      </c>
      <c r="R24" s="45" t="str">
        <f>IF($B24="","",IF(ISERROR(VLOOKUP($A24,'30MS'!$B$11:$B$26,1,FALSE))=TRUE,"","○"))</f>
        <v/>
      </c>
      <c r="S24" s="46" t="str">
        <f>IF($B24="","",IF(ISERROR(VLOOKUP($A24,'30MD'!$B$11:$B$34,1,FALSE))=TRUE,"","○"))</f>
        <v/>
      </c>
      <c r="T24" s="45" t="str">
        <f>IF($B24="","",IF(ISERROR(VLOOKUP($A24,'40MS'!$B$11:$B$26,1,FALSE))=TRUE,"","○"))</f>
        <v/>
      </c>
      <c r="U24" s="46" t="str">
        <f>IF($B24="","",IF(ISERROR(VLOOKUP($A24,'40MD'!$B$11:$B$34,1,FALSE))=TRUE,"","○"))</f>
        <v/>
      </c>
      <c r="V24" s="45" t="str">
        <f>IF($B24="","",IF(ISERROR(VLOOKUP($A24,'50MS'!$B$11:$B$26,1,FALSE))=TRUE,"","○"))</f>
        <v/>
      </c>
      <c r="W24" s="46" t="str">
        <f>IF($B24="","",IF(ISERROR(VLOOKUP($A24,'50MD'!$B$11:$B$34,1,FALSE))=TRUE,"","○"))</f>
        <v/>
      </c>
      <c r="X24" s="45" t="str">
        <f>IF($B24="","",IF(ISERROR(VLOOKUP($A24,'55MS'!$B$11:$B$26,1,FALSE))=TRUE,"","○"))</f>
        <v/>
      </c>
      <c r="Y24" s="46" t="str">
        <f>IF($B24="","",IF(ISERROR(VLOOKUP($A24,'55MD'!$B$11:$B$34,1,FALSE))=TRUE,"","○"))</f>
        <v/>
      </c>
      <c r="Z24" s="45" t="str">
        <f>IF($B24="","",IF(ISERROR(VLOOKUP($A24,'60MS'!$B$11:$B$26,1,FALSE))=TRUE,"","○"))</f>
        <v/>
      </c>
      <c r="AA24" s="46" t="str">
        <f>IF($B24="","",IF(ISERROR(VLOOKUP($A24,'60MD'!$B$11:$B$34,1,FALSE))=TRUE,"","○"))</f>
        <v/>
      </c>
      <c r="AB24" s="47" t="str">
        <f>IF($B24="","",IF(ISERROR(VLOOKUP($A24,'65MS'!$B$11:$B$26,1,FALSE))=TRUE,"","○"))</f>
        <v/>
      </c>
      <c r="AC24" s="46" t="str">
        <f>IF($B24="","",IF(ISERROR(VLOOKUP($A24,'65MD'!$B$11:$B$34,1,FALSE))=TRUE,"","○"))</f>
        <v/>
      </c>
      <c r="AD24" s="45" t="str">
        <f>IF($B24="","",IF(ISERROR(VLOOKUP($A24,'70MS'!$B$11:$B$26,1,FALSE))=TRUE,"","○"))</f>
        <v/>
      </c>
      <c r="AE24" s="46" t="str">
        <f>IF($B24="","",IF(ISERROR(VLOOKUP($A24,'70MD'!$B$11:$B$34,1,FALSE))=TRUE,"","○"))</f>
        <v/>
      </c>
      <c r="AF24" s="96"/>
      <c r="AG24" s="46"/>
      <c r="AH24" s="45" t="str">
        <f>IF($B24="","",IF(ISERROR(VLOOKUP($A24,WS!$B$11:$B$26,1,FALSE))=TRUE,"","○"))</f>
        <v/>
      </c>
      <c r="AI24" s="46" t="str">
        <f>IF($B24="","",IF(ISERROR(VLOOKUP($A24,WD!$B$11:$B$34,1,FALSE))=TRUE,"","○"))</f>
        <v/>
      </c>
      <c r="AJ24" s="45" t="str">
        <f>IF($B24="","",IF(ISERROR(VLOOKUP($A24,'30WS'!$B$11:$B$26,1,FALSE))=TRUE,"","○"))</f>
        <v/>
      </c>
      <c r="AK24" s="46" t="str">
        <f>IF($B24="","",IF(ISERROR(VLOOKUP($A24,'30WD'!$B$11:$B$34,1,FALSE))=TRUE,"","○"))</f>
        <v/>
      </c>
      <c r="AL24" s="47" t="str">
        <f>IF($B24="","",IF(ISERROR(VLOOKUP($A24,'40WS'!$B$11:$B$26,1,FALSE))=TRUE,"","○"))</f>
        <v/>
      </c>
      <c r="AM24" s="46" t="str">
        <f>IF($B24="","",IF(ISERROR(VLOOKUP($A24,'40WD'!$B$11:$B$34,1,FALSE))=TRUE,"","○"))</f>
        <v/>
      </c>
      <c r="AN24" s="45" t="str">
        <f>IF($B24="","",IF(ISERROR(VLOOKUP($A24,'50WS'!$B$11:$B$26,1,FALSE))=TRUE,"","○"))</f>
        <v/>
      </c>
      <c r="AO24" s="46" t="str">
        <f>IF($B24="","",IF(ISERROR(VLOOKUP($A24,'50WD'!$B$11:$B$34,1,FALSE))=TRUE,"","○"))</f>
        <v/>
      </c>
      <c r="AP24" s="45" t="str">
        <f>IF($B24="","",IF(ISERROR(VLOOKUP($A24,'55WS'!$B$11:$B$26,1,FALSE))=TRUE,"","○"))</f>
        <v/>
      </c>
      <c r="AQ24" s="46" t="str">
        <f>IF($B24="","",IF(ISERROR(VLOOKUP($A24,'55WD'!$B$11:$B$34,1,FALSE))=TRUE,"","○"))</f>
        <v/>
      </c>
      <c r="AR24" s="45" t="str">
        <f>IF($B24="","",IF(ISERROR(VLOOKUP($A24,'60WS'!$B$11:$B$26,1,FALSE))=TRUE,"","○"))</f>
        <v/>
      </c>
      <c r="AS24" s="46" t="str">
        <f>IF($B24="","",IF(ISERROR(VLOOKUP($A24,'60WD'!$B$11:$B$34,1,FALSE))=TRUE,"","○"))</f>
        <v/>
      </c>
      <c r="AT24" s="47" t="s">
        <v>272</v>
      </c>
      <c r="AU24" s="48" t="s">
        <v>272</v>
      </c>
      <c r="AV24" s="22" t="str">
        <f>IF(VLOOKUP($A24,選手名簿!$A$7:$R$206,2)&lt;&gt;"",IF(COUNTA($G24:$G24)&gt;=0,IF(COUNTIF($H24:$AU24,"○")&lt;1,1,""),""),"")</f>
        <v/>
      </c>
    </row>
    <row r="25" spans="1:48" ht="15" customHeight="1" x14ac:dyDescent="0.15">
      <c r="A25" s="42">
        <v>20</v>
      </c>
      <c r="B25" s="43" t="str">
        <f>IF($A25="","",IF(VLOOKUP($A25,選手名簿!$A$7:$R$206,2)="","",VLOOKUP($A25,選手名簿!$A$7:$R$206,2)))</f>
        <v/>
      </c>
      <c r="C25" s="44" t="str">
        <f>IF($A25="","",IF(VLOOKUP($A25,選手名簿!$A$7:$R$206,3)="","",VLOOKUP($A25,選手名簿!$A$7:$R$206,3)))</f>
        <v/>
      </c>
      <c r="D25" s="43" t="str">
        <f>IF($A25="","",IF(VLOOKUP($A25,選手名簿!$A$7:$R$206,4)="","",VLOOKUP($A25,選手名簿!$A$7:$R$206,4)))</f>
        <v/>
      </c>
      <c r="E25" s="82" t="str">
        <f>IF($A25="","",IF(VLOOKUP($A25,選手名簿!$A$7:$R$206,5)="","",VLOOKUP($A25,選手名簿!$A$7:$R$206,5)))</f>
        <v/>
      </c>
      <c r="F25" s="84"/>
      <c r="G25" s="84"/>
      <c r="H25" s="13"/>
      <c r="I25" s="14"/>
      <c r="J25" s="14"/>
      <c r="K25" s="36" t="str">
        <f>IF($B25="","",IF(ISERROR(VLOOKUP($A25,MT!$B$14:$B$20,1,FALSE))=TRUE,"","○"))</f>
        <v/>
      </c>
      <c r="L25" s="37" t="str">
        <f>IF($B25="","",IF(ISERROR(VLOOKUP($A25,WT!$B$14:$B$20,1,FALSE))=TRUE,"","○"))</f>
        <v/>
      </c>
      <c r="M25" s="99" t="str">
        <f>IF($B25="","",IF(ISERROR(VLOOKUP($A25,OBT!$B$14:$B$22,1,FALSE)=TRUE),"","○"))</f>
        <v/>
      </c>
      <c r="N25" s="96" t="str">
        <f>IF($B25="","",IF(ISERROR(VLOOKUP($A25,OGT!$B$14:$B$22,1,FALSE)=TRUE),"","○"))</f>
        <v/>
      </c>
      <c r="O25" s="99" t="str">
        <f>IF($B25="","",IF(ISERROR(VLOOKUP($A25,'HBT(A)'!$B$14:$B$22,1,FALSE)=TRUE),"","○"))&amp;IF($B25="","",IF(ISERROR(VLOOKUP($A25,'HBT(B)'!$B$14:$B$22,1,FALSE)=TRUE),"","○"))</f>
        <v/>
      </c>
      <c r="P25" s="65" t="str">
        <f>IF($B25="","",IF(ISERROR(VLOOKUP($A25,MS!$B$11:$B$26,1,FALSE))=TRUE,"","○"))</f>
        <v/>
      </c>
      <c r="Q25" s="46" t="str">
        <f>IF($B25="","",IF(ISERROR(VLOOKUP($A25,MD!$B$11:$B$34,1,FALSE))=TRUE,"","○"))</f>
        <v/>
      </c>
      <c r="R25" s="45" t="str">
        <f>IF($B25="","",IF(ISERROR(VLOOKUP($A25,'30MS'!$B$11:$B$26,1,FALSE))=TRUE,"","○"))</f>
        <v/>
      </c>
      <c r="S25" s="46" t="str">
        <f>IF($B25="","",IF(ISERROR(VLOOKUP($A25,'30MD'!$B$11:$B$34,1,FALSE))=TRUE,"","○"))</f>
        <v/>
      </c>
      <c r="T25" s="45" t="str">
        <f>IF($B25="","",IF(ISERROR(VLOOKUP($A25,'40MS'!$B$11:$B$26,1,FALSE))=TRUE,"","○"))</f>
        <v/>
      </c>
      <c r="U25" s="46" t="str">
        <f>IF($B25="","",IF(ISERROR(VLOOKUP($A25,'40MD'!$B$11:$B$34,1,FALSE))=TRUE,"","○"))</f>
        <v/>
      </c>
      <c r="V25" s="45" t="str">
        <f>IF($B25="","",IF(ISERROR(VLOOKUP($A25,'50MS'!$B$11:$B$26,1,FALSE))=TRUE,"","○"))</f>
        <v/>
      </c>
      <c r="W25" s="46" t="str">
        <f>IF($B25="","",IF(ISERROR(VLOOKUP($A25,'50MD'!$B$11:$B$34,1,FALSE))=TRUE,"","○"))</f>
        <v/>
      </c>
      <c r="X25" s="45" t="str">
        <f>IF($B25="","",IF(ISERROR(VLOOKUP($A25,'55MS'!$B$11:$B$26,1,FALSE))=TRUE,"","○"))</f>
        <v/>
      </c>
      <c r="Y25" s="46" t="str">
        <f>IF($B25="","",IF(ISERROR(VLOOKUP($A25,'55MD'!$B$11:$B$34,1,FALSE))=TRUE,"","○"))</f>
        <v/>
      </c>
      <c r="Z25" s="45" t="str">
        <f>IF($B25="","",IF(ISERROR(VLOOKUP($A25,'60MS'!$B$11:$B$26,1,FALSE))=TRUE,"","○"))</f>
        <v/>
      </c>
      <c r="AA25" s="46" t="str">
        <f>IF($B25="","",IF(ISERROR(VLOOKUP($A25,'60MD'!$B$11:$B$34,1,FALSE))=TRUE,"","○"))</f>
        <v/>
      </c>
      <c r="AB25" s="47" t="str">
        <f>IF($B25="","",IF(ISERROR(VLOOKUP($A25,'65MS'!$B$11:$B$26,1,FALSE))=TRUE,"","○"))</f>
        <v/>
      </c>
      <c r="AC25" s="46" t="str">
        <f>IF($B25="","",IF(ISERROR(VLOOKUP($A25,'65MD'!$B$11:$B$34,1,FALSE))=TRUE,"","○"))</f>
        <v/>
      </c>
      <c r="AD25" s="45" t="str">
        <f>IF($B25="","",IF(ISERROR(VLOOKUP($A25,'70MS'!$B$11:$B$26,1,FALSE))=TRUE,"","○"))</f>
        <v/>
      </c>
      <c r="AE25" s="46" t="str">
        <f>IF($B25="","",IF(ISERROR(VLOOKUP($A25,'70MD'!$B$11:$B$34,1,FALSE))=TRUE,"","○"))</f>
        <v/>
      </c>
      <c r="AF25" s="96"/>
      <c r="AG25" s="46"/>
      <c r="AH25" s="45" t="str">
        <f>IF($B25="","",IF(ISERROR(VLOOKUP($A25,WS!$B$11:$B$26,1,FALSE))=TRUE,"","○"))</f>
        <v/>
      </c>
      <c r="AI25" s="46" t="str">
        <f>IF($B25="","",IF(ISERROR(VLOOKUP($A25,WD!$B$11:$B$34,1,FALSE))=TRUE,"","○"))</f>
        <v/>
      </c>
      <c r="AJ25" s="45" t="str">
        <f>IF($B25="","",IF(ISERROR(VLOOKUP($A25,'30WS'!$B$11:$B$26,1,FALSE))=TRUE,"","○"))</f>
        <v/>
      </c>
      <c r="AK25" s="46" t="str">
        <f>IF($B25="","",IF(ISERROR(VLOOKUP($A25,'30WD'!$B$11:$B$34,1,FALSE))=TRUE,"","○"))</f>
        <v/>
      </c>
      <c r="AL25" s="47" t="str">
        <f>IF($B25="","",IF(ISERROR(VLOOKUP($A25,'40WS'!$B$11:$B$26,1,FALSE))=TRUE,"","○"))</f>
        <v/>
      </c>
      <c r="AM25" s="46" t="str">
        <f>IF($B25="","",IF(ISERROR(VLOOKUP($A25,'40WD'!$B$11:$B$34,1,FALSE))=TRUE,"","○"))</f>
        <v/>
      </c>
      <c r="AN25" s="45" t="str">
        <f>IF($B25="","",IF(ISERROR(VLOOKUP($A25,'50WS'!$B$11:$B$26,1,FALSE))=TRUE,"","○"))</f>
        <v/>
      </c>
      <c r="AO25" s="46" t="str">
        <f>IF($B25="","",IF(ISERROR(VLOOKUP($A25,'50WD'!$B$11:$B$34,1,FALSE))=TRUE,"","○"))</f>
        <v/>
      </c>
      <c r="AP25" s="45" t="str">
        <f>IF($B25="","",IF(ISERROR(VLOOKUP($A25,'55WS'!$B$11:$B$26,1,FALSE))=TRUE,"","○"))</f>
        <v/>
      </c>
      <c r="AQ25" s="46" t="str">
        <f>IF($B25="","",IF(ISERROR(VLOOKUP($A25,'55WD'!$B$11:$B$34,1,FALSE))=TRUE,"","○"))</f>
        <v/>
      </c>
      <c r="AR25" s="45" t="str">
        <f>IF($B25="","",IF(ISERROR(VLOOKUP($A25,'60WS'!$B$11:$B$26,1,FALSE))=TRUE,"","○"))</f>
        <v/>
      </c>
      <c r="AS25" s="46" t="str">
        <f>IF($B25="","",IF(ISERROR(VLOOKUP($A25,'60WD'!$B$11:$B$34,1,FALSE))=TRUE,"","○"))</f>
        <v/>
      </c>
      <c r="AT25" s="47" t="s">
        <v>272</v>
      </c>
      <c r="AU25" s="48" t="s">
        <v>272</v>
      </c>
      <c r="AV25" s="22" t="str">
        <f>IF(VLOOKUP($A25,選手名簿!$A$7:$R$206,2)&lt;&gt;"",IF(COUNTA($G25:$G25)&gt;=0,IF(COUNTIF($H25:$AU25,"○")&lt;1,1,""),""),"")</f>
        <v/>
      </c>
    </row>
    <row r="26" spans="1:48" ht="15" customHeight="1" x14ac:dyDescent="0.15">
      <c r="A26" s="49">
        <v>21</v>
      </c>
      <c r="B26" s="43" t="str">
        <f>IF($A26="","",IF(VLOOKUP($A26,選手名簿!$A$7:$R$206,2)="","",VLOOKUP($A26,選手名簿!$A$7:$R$206,2)))</f>
        <v/>
      </c>
      <c r="C26" s="44" t="str">
        <f>IF($A26="","",IF(VLOOKUP($A26,選手名簿!$A$7:$R$206,3)="","",VLOOKUP($A26,選手名簿!$A$7:$R$206,3)))</f>
        <v/>
      </c>
      <c r="D26" s="43" t="str">
        <f>IF($A26="","",IF(VLOOKUP($A26,選手名簿!$A$7:$R$206,4)="","",VLOOKUP($A26,選手名簿!$A$7:$R$206,4)))</f>
        <v/>
      </c>
      <c r="E26" s="82" t="str">
        <f>IF($A26="","",IF(VLOOKUP($A26,選手名簿!$A$7:$R$206,5)="","",VLOOKUP($A26,選手名簿!$A$7:$R$206,5)))</f>
        <v/>
      </c>
      <c r="F26" s="84"/>
      <c r="G26" s="85"/>
      <c r="H26" s="15"/>
      <c r="I26" s="16"/>
      <c r="J26" s="16"/>
      <c r="K26" s="36" t="str">
        <f>IF($B26="","",IF(ISERROR(VLOOKUP($A26,MT!$B$14:$B$20,1,FALSE))=TRUE,"","○"))</f>
        <v/>
      </c>
      <c r="L26" s="37" t="str">
        <f>IF($B26="","",IF(ISERROR(VLOOKUP($A26,WT!$B$14:$B$20,1,FALSE))=TRUE,"","○"))</f>
        <v/>
      </c>
      <c r="M26" s="99" t="str">
        <f>IF($B26="","",IF(ISERROR(VLOOKUP($A26,OBT!$B$14:$B$22,1,FALSE)=TRUE),"","○"))</f>
        <v/>
      </c>
      <c r="N26" s="96" t="str">
        <f>IF($B26="","",IF(ISERROR(VLOOKUP($A26,OGT!$B$14:$B$22,1,FALSE)=TRUE),"","○"))</f>
        <v/>
      </c>
      <c r="O26" s="99" t="str">
        <f>IF($B26="","",IF(ISERROR(VLOOKUP($A26,'HBT(A)'!$B$14:$B$22,1,FALSE)=TRUE),"","○"))&amp;IF($B26="","",IF(ISERROR(VLOOKUP($A26,'HBT(B)'!$B$14:$B$22,1,FALSE)=TRUE),"","○"))</f>
        <v/>
      </c>
      <c r="P26" s="65" t="str">
        <f>IF($B26="","",IF(ISERROR(VLOOKUP($A26,MS!$B$11:$B$26,1,FALSE))=TRUE,"","○"))</f>
        <v/>
      </c>
      <c r="Q26" s="46" t="str">
        <f>IF($B26="","",IF(ISERROR(VLOOKUP($A26,MD!$B$11:$B$34,1,FALSE))=TRUE,"","○"))</f>
        <v/>
      </c>
      <c r="R26" s="50" t="str">
        <f>IF($B26="","",IF(ISERROR(VLOOKUP($A26,'30MS'!$B$11:$B$26,1,FALSE))=TRUE,"","○"))</f>
        <v/>
      </c>
      <c r="S26" s="51" t="str">
        <f>IF($B26="","",IF(ISERROR(VLOOKUP($A26,'30MD'!$B$11:$B$34,1,FALSE))=TRUE,"","○"))</f>
        <v/>
      </c>
      <c r="T26" s="50" t="str">
        <f>IF($B26="","",IF(ISERROR(VLOOKUP($A26,'40MS'!$B$11:$B$26,1,FALSE))=TRUE,"","○"))</f>
        <v/>
      </c>
      <c r="U26" s="51" t="str">
        <f>IF($B26="","",IF(ISERROR(VLOOKUP($A26,'40MD'!$B$11:$B$34,1,FALSE))=TRUE,"","○"))</f>
        <v/>
      </c>
      <c r="V26" s="50" t="str">
        <f>IF($B26="","",IF(ISERROR(VLOOKUP($A26,'50MS'!$B$11:$B$26,1,FALSE))=TRUE,"","○"))</f>
        <v/>
      </c>
      <c r="W26" s="51" t="str">
        <f>IF($B26="","",IF(ISERROR(VLOOKUP($A26,'50MD'!$B$11:$B$34,1,FALSE))=TRUE,"","○"))</f>
        <v/>
      </c>
      <c r="X26" s="45" t="str">
        <f>IF($B26="","",IF(ISERROR(VLOOKUP($A26,'55MS'!$B$11:$B$26,1,FALSE))=TRUE,"","○"))</f>
        <v/>
      </c>
      <c r="Y26" s="46" t="str">
        <f>IF($B26="","",IF(ISERROR(VLOOKUP($A26,'55MD'!$B$11:$B$34,1,FALSE))=TRUE,"","○"))</f>
        <v/>
      </c>
      <c r="Z26" s="50" t="str">
        <f>IF($B26="","",IF(ISERROR(VLOOKUP($A26,'60MS'!$B$11:$B$26,1,FALSE))=TRUE,"","○"))</f>
        <v/>
      </c>
      <c r="AA26" s="51" t="str">
        <f>IF($B26="","",IF(ISERROR(VLOOKUP($A26,'60MD'!$B$11:$B$34,1,FALSE))=TRUE,"","○"))</f>
        <v/>
      </c>
      <c r="AB26" s="52" t="str">
        <f>IF($B26="","",IF(ISERROR(VLOOKUP($A26,'65MS'!$B$11:$B$26,1,FALSE))=TRUE,"","○"))</f>
        <v/>
      </c>
      <c r="AC26" s="51" t="str">
        <f>IF($B26="","",IF(ISERROR(VLOOKUP($A26,'65MD'!$B$11:$B$34,1,FALSE))=TRUE,"","○"))</f>
        <v/>
      </c>
      <c r="AD26" s="50" t="str">
        <f>IF($B26="","",IF(ISERROR(VLOOKUP($A26,'70MS'!$B$11:$B$26,1,FALSE))=TRUE,"","○"))</f>
        <v/>
      </c>
      <c r="AE26" s="51" t="str">
        <f>IF($B26="","",IF(ISERROR(VLOOKUP($A26,'70MD'!$B$11:$B$34,1,FALSE))=TRUE,"","○"))</f>
        <v/>
      </c>
      <c r="AF26" s="95"/>
      <c r="AG26" s="51"/>
      <c r="AH26" s="50" t="str">
        <f>IF($B26="","",IF(ISERROR(VLOOKUP($A26,WS!$B$11:$B$26,1,FALSE))=TRUE,"","○"))</f>
        <v/>
      </c>
      <c r="AI26" s="51" t="str">
        <f>IF($B26="","",IF(ISERROR(VLOOKUP($A26,WD!$B$11:$B$34,1,FALSE))=TRUE,"","○"))</f>
        <v/>
      </c>
      <c r="AJ26" s="50" t="str">
        <f>IF($B26="","",IF(ISERROR(VLOOKUP($A26,'30WS'!$B$11:$B$26,1,FALSE))=TRUE,"","○"))</f>
        <v/>
      </c>
      <c r="AK26" s="51" t="str">
        <f>IF($B26="","",IF(ISERROR(VLOOKUP($A26,'30WD'!$B$11:$B$34,1,FALSE))=TRUE,"","○"))</f>
        <v/>
      </c>
      <c r="AL26" s="52" t="str">
        <f>IF($B26="","",IF(ISERROR(VLOOKUP($A26,'40WS'!$B$11:$B$26,1,FALSE))=TRUE,"","○"))</f>
        <v/>
      </c>
      <c r="AM26" s="51" t="str">
        <f>IF($B26="","",IF(ISERROR(VLOOKUP($A26,'40WD'!$B$11:$B$34,1,FALSE))=TRUE,"","○"))</f>
        <v/>
      </c>
      <c r="AN26" s="50" t="str">
        <f>IF($B26="","",IF(ISERROR(VLOOKUP($A26,'50WS'!$B$11:$B$26,1,FALSE))=TRUE,"","○"))</f>
        <v/>
      </c>
      <c r="AO26" s="51" t="str">
        <f>IF($B26="","",IF(ISERROR(VLOOKUP($A26,'50WD'!$B$11:$B$34,1,FALSE))=TRUE,"","○"))</f>
        <v/>
      </c>
      <c r="AP26" s="45" t="str">
        <f>IF($B26="","",IF(ISERROR(VLOOKUP($A26,'55WS'!$B$11:$B$26,1,FALSE))=TRUE,"","○"))</f>
        <v/>
      </c>
      <c r="AQ26" s="46" t="str">
        <f>IF($B26="","",IF(ISERROR(VLOOKUP($A26,'55WD'!$B$11:$B$34,1,FALSE))=TRUE,"","○"))</f>
        <v/>
      </c>
      <c r="AR26" s="45" t="str">
        <f>IF($B26="","",IF(ISERROR(VLOOKUP($A26,'60WS'!$B$11:$B$26,1,FALSE))=TRUE,"","○"))</f>
        <v/>
      </c>
      <c r="AS26" s="46" t="str">
        <f>IF($B26="","",IF(ISERROR(VLOOKUP($A26,'60WD'!$B$11:$B$34,1,FALSE))=TRUE,"","○"))</f>
        <v/>
      </c>
      <c r="AT26" s="47" t="s">
        <v>272</v>
      </c>
      <c r="AU26" s="48" t="s">
        <v>272</v>
      </c>
      <c r="AV26" s="22" t="str">
        <f>IF(VLOOKUP($A26,選手名簿!$A$7:$R$206,2)&lt;&gt;"",IF(COUNTA($G26:$G26)&gt;=0,IF(COUNTIF($H26:$AU26,"○")&lt;1,1,""),""),"")</f>
        <v/>
      </c>
    </row>
    <row r="27" spans="1:48" ht="15" customHeight="1" x14ac:dyDescent="0.15">
      <c r="A27" s="42">
        <v>22</v>
      </c>
      <c r="B27" s="43" t="str">
        <f>IF($A27="","",IF(VLOOKUP($A27,選手名簿!$A$7:$R$206,2)="","",VLOOKUP($A27,選手名簿!$A$7:$R$206,2)))</f>
        <v/>
      </c>
      <c r="C27" s="44" t="str">
        <f>IF($A27="","",IF(VLOOKUP($A27,選手名簿!$A$7:$R$206,3)="","",VLOOKUP($A27,選手名簿!$A$7:$R$206,3)))</f>
        <v/>
      </c>
      <c r="D27" s="43" t="str">
        <f>IF($A27="","",IF(VLOOKUP($A27,選手名簿!$A$7:$R$206,4)="","",VLOOKUP($A27,選手名簿!$A$7:$R$206,4)))</f>
        <v/>
      </c>
      <c r="E27" s="82" t="str">
        <f>IF($A27="","",IF(VLOOKUP($A27,選手名簿!$A$7:$R$206,5)="","",VLOOKUP($A27,選手名簿!$A$7:$R$206,5)))</f>
        <v/>
      </c>
      <c r="F27" s="84"/>
      <c r="G27" s="84"/>
      <c r="H27" s="13"/>
      <c r="I27" s="14"/>
      <c r="J27" s="14"/>
      <c r="K27" s="36" t="str">
        <f>IF($B27="","",IF(ISERROR(VLOOKUP($A27,MT!$B$14:$B$20,1,FALSE))=TRUE,"","○"))</f>
        <v/>
      </c>
      <c r="L27" s="37" t="str">
        <f>IF($B27="","",IF(ISERROR(VLOOKUP($A27,WT!$B$14:$B$20,1,FALSE))=TRUE,"","○"))</f>
        <v/>
      </c>
      <c r="M27" s="99" t="str">
        <f>IF($B27="","",IF(ISERROR(VLOOKUP($A27,OBT!$B$14:$B$22,1,FALSE)=TRUE),"","○"))</f>
        <v/>
      </c>
      <c r="N27" s="96" t="str">
        <f>IF($B27="","",IF(ISERROR(VLOOKUP($A27,OGT!$B$14:$B$22,1,FALSE)=TRUE),"","○"))</f>
        <v/>
      </c>
      <c r="O27" s="99" t="str">
        <f>IF($B27="","",IF(ISERROR(VLOOKUP($A27,'HBT(A)'!$B$14:$B$22,1,FALSE)=TRUE),"","○"))&amp;IF($B27="","",IF(ISERROR(VLOOKUP($A27,'HBT(B)'!$B$14:$B$22,1,FALSE)=TRUE),"","○"))</f>
        <v/>
      </c>
      <c r="P27" s="65" t="str">
        <f>IF($B27="","",IF(ISERROR(VLOOKUP($A27,MS!$B$11:$B$26,1,FALSE))=TRUE,"","○"))</f>
        <v/>
      </c>
      <c r="Q27" s="46" t="str">
        <f>IF($B27="","",IF(ISERROR(VLOOKUP($A27,MD!$B$11:$B$34,1,FALSE))=TRUE,"","○"))</f>
        <v/>
      </c>
      <c r="R27" s="45" t="str">
        <f>IF($B27="","",IF(ISERROR(VLOOKUP($A27,'30MS'!$B$11:$B$26,1,FALSE))=TRUE,"","○"))</f>
        <v/>
      </c>
      <c r="S27" s="46" t="str">
        <f>IF($B27="","",IF(ISERROR(VLOOKUP($A27,'30MD'!$B$11:$B$34,1,FALSE))=TRUE,"","○"))</f>
        <v/>
      </c>
      <c r="T27" s="45" t="str">
        <f>IF($B27="","",IF(ISERROR(VLOOKUP($A27,'40MS'!$B$11:$B$26,1,FALSE))=TRUE,"","○"))</f>
        <v/>
      </c>
      <c r="U27" s="46" t="str">
        <f>IF($B27="","",IF(ISERROR(VLOOKUP($A27,'40MD'!$B$11:$B$34,1,FALSE))=TRUE,"","○"))</f>
        <v/>
      </c>
      <c r="V27" s="45" t="str">
        <f>IF($B27="","",IF(ISERROR(VLOOKUP($A27,'50MS'!$B$11:$B$26,1,FALSE))=TRUE,"","○"))</f>
        <v/>
      </c>
      <c r="W27" s="46" t="str">
        <f>IF($B27="","",IF(ISERROR(VLOOKUP($A27,'50MD'!$B$11:$B$34,1,FALSE))=TRUE,"","○"))</f>
        <v/>
      </c>
      <c r="X27" s="45" t="str">
        <f>IF($B27="","",IF(ISERROR(VLOOKUP($A27,'55MS'!$B$11:$B$26,1,FALSE))=TRUE,"","○"))</f>
        <v/>
      </c>
      <c r="Y27" s="46" t="str">
        <f>IF($B27="","",IF(ISERROR(VLOOKUP($A27,'55MD'!$B$11:$B$34,1,FALSE))=TRUE,"","○"))</f>
        <v/>
      </c>
      <c r="Z27" s="45" t="str">
        <f>IF($B27="","",IF(ISERROR(VLOOKUP($A27,'60MS'!$B$11:$B$26,1,FALSE))=TRUE,"","○"))</f>
        <v/>
      </c>
      <c r="AA27" s="46" t="str">
        <f>IF($B27="","",IF(ISERROR(VLOOKUP($A27,'60MD'!$B$11:$B$34,1,FALSE))=TRUE,"","○"))</f>
        <v/>
      </c>
      <c r="AB27" s="47" t="str">
        <f>IF($B27="","",IF(ISERROR(VLOOKUP($A27,'65MS'!$B$11:$B$26,1,FALSE))=TRUE,"","○"))</f>
        <v/>
      </c>
      <c r="AC27" s="46" t="str">
        <f>IF($B27="","",IF(ISERROR(VLOOKUP($A27,'65MD'!$B$11:$B$34,1,FALSE))=TRUE,"","○"))</f>
        <v/>
      </c>
      <c r="AD27" s="45" t="str">
        <f>IF($B27="","",IF(ISERROR(VLOOKUP($A27,'70MS'!$B$11:$B$26,1,FALSE))=TRUE,"","○"))</f>
        <v/>
      </c>
      <c r="AE27" s="46" t="str">
        <f>IF($B27="","",IF(ISERROR(VLOOKUP($A27,'70MD'!$B$11:$B$34,1,FALSE))=TRUE,"","○"))</f>
        <v/>
      </c>
      <c r="AF27" s="96"/>
      <c r="AG27" s="46"/>
      <c r="AH27" s="45" t="str">
        <f>IF($B27="","",IF(ISERROR(VLOOKUP($A27,WS!$B$11:$B$26,1,FALSE))=TRUE,"","○"))</f>
        <v/>
      </c>
      <c r="AI27" s="46" t="str">
        <f>IF($B27="","",IF(ISERROR(VLOOKUP($A27,WD!$B$11:$B$34,1,FALSE))=TRUE,"","○"))</f>
        <v/>
      </c>
      <c r="AJ27" s="45" t="str">
        <f>IF($B27="","",IF(ISERROR(VLOOKUP($A27,'30WS'!$B$11:$B$26,1,FALSE))=TRUE,"","○"))</f>
        <v/>
      </c>
      <c r="AK27" s="46" t="str">
        <f>IF($B27="","",IF(ISERROR(VLOOKUP($A27,'30WD'!$B$11:$B$34,1,FALSE))=TRUE,"","○"))</f>
        <v/>
      </c>
      <c r="AL27" s="47" t="str">
        <f>IF($B27="","",IF(ISERROR(VLOOKUP($A27,'40WS'!$B$11:$B$26,1,FALSE))=TRUE,"","○"))</f>
        <v/>
      </c>
      <c r="AM27" s="46" t="str">
        <f>IF($B27="","",IF(ISERROR(VLOOKUP($A27,'40WD'!$B$11:$B$34,1,FALSE))=TRUE,"","○"))</f>
        <v/>
      </c>
      <c r="AN27" s="45" t="str">
        <f>IF($B27="","",IF(ISERROR(VLOOKUP($A27,'50WS'!$B$11:$B$26,1,FALSE))=TRUE,"","○"))</f>
        <v/>
      </c>
      <c r="AO27" s="46" t="str">
        <f>IF($B27="","",IF(ISERROR(VLOOKUP($A27,'50WD'!$B$11:$B$34,1,FALSE))=TRUE,"","○"))</f>
        <v/>
      </c>
      <c r="AP27" s="45" t="str">
        <f>IF($B27="","",IF(ISERROR(VLOOKUP($A27,'55WS'!$B$11:$B$26,1,FALSE))=TRUE,"","○"))</f>
        <v/>
      </c>
      <c r="AQ27" s="46" t="str">
        <f>IF($B27="","",IF(ISERROR(VLOOKUP($A27,'55WD'!$B$11:$B$34,1,FALSE))=TRUE,"","○"))</f>
        <v/>
      </c>
      <c r="AR27" s="45" t="str">
        <f>IF($B27="","",IF(ISERROR(VLOOKUP($A27,'60WS'!$B$11:$B$26,1,FALSE))=TRUE,"","○"))</f>
        <v/>
      </c>
      <c r="AS27" s="46" t="str">
        <f>IF($B27="","",IF(ISERROR(VLOOKUP($A27,'60WD'!$B$11:$B$34,1,FALSE))=TRUE,"","○"))</f>
        <v/>
      </c>
      <c r="AT27" s="47" t="s">
        <v>272</v>
      </c>
      <c r="AU27" s="48" t="s">
        <v>272</v>
      </c>
      <c r="AV27" s="22" t="str">
        <f>IF(VLOOKUP($A27,選手名簿!$A$7:$R$206,2)&lt;&gt;"",IF(COUNTA($G27:$G27)&gt;=0,IF(COUNTIF($H27:$AU27,"○")&lt;1,1,""),""),"")</f>
        <v/>
      </c>
    </row>
    <row r="28" spans="1:48" ht="15" customHeight="1" x14ac:dyDescent="0.15">
      <c r="A28" s="42">
        <v>23</v>
      </c>
      <c r="B28" s="43" t="str">
        <f>IF($A28="","",IF(VLOOKUP($A28,選手名簿!$A$7:$R$206,2)="","",VLOOKUP($A28,選手名簿!$A$7:$R$206,2)))</f>
        <v/>
      </c>
      <c r="C28" s="44" t="str">
        <f>IF($A28="","",IF(VLOOKUP($A28,選手名簿!$A$7:$R$206,3)="","",VLOOKUP($A28,選手名簿!$A$7:$R$206,3)))</f>
        <v/>
      </c>
      <c r="D28" s="43" t="str">
        <f>IF($A28="","",IF(VLOOKUP($A28,選手名簿!$A$7:$R$206,4)="","",VLOOKUP($A28,選手名簿!$A$7:$R$206,4)))</f>
        <v/>
      </c>
      <c r="E28" s="82" t="str">
        <f>IF($A28="","",IF(VLOOKUP($A28,選手名簿!$A$7:$R$206,5)="","",VLOOKUP($A28,選手名簿!$A$7:$R$206,5)))</f>
        <v/>
      </c>
      <c r="F28" s="84"/>
      <c r="G28" s="84"/>
      <c r="H28" s="13"/>
      <c r="I28" s="14"/>
      <c r="J28" s="14"/>
      <c r="K28" s="36" t="str">
        <f>IF($B28="","",IF(ISERROR(VLOOKUP($A28,MT!$B$14:$B$20,1,FALSE))=TRUE,"","○"))</f>
        <v/>
      </c>
      <c r="L28" s="37" t="str">
        <f>IF($B28="","",IF(ISERROR(VLOOKUP($A28,WT!$B$14:$B$20,1,FALSE))=TRUE,"","○"))</f>
        <v/>
      </c>
      <c r="M28" s="99" t="str">
        <f>IF($B28="","",IF(ISERROR(VLOOKUP($A28,OBT!$B$14:$B$22,1,FALSE)=TRUE),"","○"))</f>
        <v/>
      </c>
      <c r="N28" s="96" t="str">
        <f>IF($B28="","",IF(ISERROR(VLOOKUP($A28,OGT!$B$14:$B$22,1,FALSE)=TRUE),"","○"))</f>
        <v/>
      </c>
      <c r="O28" s="99" t="str">
        <f>IF($B28="","",IF(ISERROR(VLOOKUP($A28,'HBT(A)'!$B$14:$B$22,1,FALSE)=TRUE),"","○"))&amp;IF($B28="","",IF(ISERROR(VLOOKUP($A28,'HBT(B)'!$B$14:$B$22,1,FALSE)=TRUE),"","○"))</f>
        <v/>
      </c>
      <c r="P28" s="65" t="str">
        <f>IF($B28="","",IF(ISERROR(VLOOKUP($A28,MS!$B$11:$B$26,1,FALSE))=TRUE,"","○"))</f>
        <v/>
      </c>
      <c r="Q28" s="46" t="str">
        <f>IF($B28="","",IF(ISERROR(VLOOKUP($A28,MD!$B$11:$B$34,1,FALSE))=TRUE,"","○"))</f>
        <v/>
      </c>
      <c r="R28" s="45" t="str">
        <f>IF($B28="","",IF(ISERROR(VLOOKUP($A28,'30MS'!$B$11:$B$26,1,FALSE))=TRUE,"","○"))</f>
        <v/>
      </c>
      <c r="S28" s="46" t="str">
        <f>IF($B28="","",IF(ISERROR(VLOOKUP($A28,'30MD'!$B$11:$B$34,1,FALSE))=TRUE,"","○"))</f>
        <v/>
      </c>
      <c r="T28" s="45" t="str">
        <f>IF($B28="","",IF(ISERROR(VLOOKUP($A28,'40MS'!$B$11:$B$26,1,FALSE))=TRUE,"","○"))</f>
        <v/>
      </c>
      <c r="U28" s="46" t="str">
        <f>IF($B28="","",IF(ISERROR(VLOOKUP($A28,'40MD'!$B$11:$B$34,1,FALSE))=TRUE,"","○"))</f>
        <v/>
      </c>
      <c r="V28" s="45" t="str">
        <f>IF($B28="","",IF(ISERROR(VLOOKUP($A28,'50MS'!$B$11:$B$26,1,FALSE))=TRUE,"","○"))</f>
        <v/>
      </c>
      <c r="W28" s="46" t="str">
        <f>IF($B28="","",IF(ISERROR(VLOOKUP($A28,'50MD'!$B$11:$B$34,1,FALSE))=TRUE,"","○"))</f>
        <v/>
      </c>
      <c r="X28" s="45" t="str">
        <f>IF($B28="","",IF(ISERROR(VLOOKUP($A28,'55MS'!$B$11:$B$26,1,FALSE))=TRUE,"","○"))</f>
        <v/>
      </c>
      <c r="Y28" s="46" t="str">
        <f>IF($B28="","",IF(ISERROR(VLOOKUP($A28,'55MD'!$B$11:$B$34,1,FALSE))=TRUE,"","○"))</f>
        <v/>
      </c>
      <c r="Z28" s="45" t="str">
        <f>IF($B28="","",IF(ISERROR(VLOOKUP($A28,'60MS'!$B$11:$B$26,1,FALSE))=TRUE,"","○"))</f>
        <v/>
      </c>
      <c r="AA28" s="46" t="str">
        <f>IF($B28="","",IF(ISERROR(VLOOKUP($A28,'60MD'!$B$11:$B$34,1,FALSE))=TRUE,"","○"))</f>
        <v/>
      </c>
      <c r="AB28" s="47" t="str">
        <f>IF($B28="","",IF(ISERROR(VLOOKUP($A28,'65MS'!$B$11:$B$26,1,FALSE))=TRUE,"","○"))</f>
        <v/>
      </c>
      <c r="AC28" s="46" t="str">
        <f>IF($B28="","",IF(ISERROR(VLOOKUP($A28,'65MD'!$B$11:$B$34,1,FALSE))=TRUE,"","○"))</f>
        <v/>
      </c>
      <c r="AD28" s="45" t="str">
        <f>IF($B28="","",IF(ISERROR(VLOOKUP($A28,'70MS'!$B$11:$B$26,1,FALSE))=TRUE,"","○"))</f>
        <v/>
      </c>
      <c r="AE28" s="46" t="str">
        <f>IF($B28="","",IF(ISERROR(VLOOKUP($A28,'70MD'!$B$11:$B$34,1,FALSE))=TRUE,"","○"))</f>
        <v/>
      </c>
      <c r="AF28" s="96"/>
      <c r="AG28" s="46"/>
      <c r="AH28" s="45" t="str">
        <f>IF($B28="","",IF(ISERROR(VLOOKUP($A28,WS!$B$11:$B$26,1,FALSE))=TRUE,"","○"))</f>
        <v/>
      </c>
      <c r="AI28" s="46" t="str">
        <f>IF($B28="","",IF(ISERROR(VLOOKUP($A28,WD!$B$11:$B$34,1,FALSE))=TRUE,"","○"))</f>
        <v/>
      </c>
      <c r="AJ28" s="45" t="str">
        <f>IF($B28="","",IF(ISERROR(VLOOKUP($A28,'30WS'!$B$11:$B$26,1,FALSE))=TRUE,"","○"))</f>
        <v/>
      </c>
      <c r="AK28" s="46" t="str">
        <f>IF($B28="","",IF(ISERROR(VLOOKUP($A28,'30WD'!$B$11:$B$34,1,FALSE))=TRUE,"","○"))</f>
        <v/>
      </c>
      <c r="AL28" s="47" t="str">
        <f>IF($B28="","",IF(ISERROR(VLOOKUP($A28,'40WS'!$B$11:$B$26,1,FALSE))=TRUE,"","○"))</f>
        <v/>
      </c>
      <c r="AM28" s="46" t="str">
        <f>IF($B28="","",IF(ISERROR(VLOOKUP($A28,'40WD'!$B$11:$B$34,1,FALSE))=TRUE,"","○"))</f>
        <v/>
      </c>
      <c r="AN28" s="45" t="str">
        <f>IF($B28="","",IF(ISERROR(VLOOKUP($A28,'50WS'!$B$11:$B$26,1,FALSE))=TRUE,"","○"))</f>
        <v/>
      </c>
      <c r="AO28" s="46" t="str">
        <f>IF($B28="","",IF(ISERROR(VLOOKUP($A28,'50WD'!$B$11:$B$34,1,FALSE))=TRUE,"","○"))</f>
        <v/>
      </c>
      <c r="AP28" s="45" t="str">
        <f>IF($B28="","",IF(ISERROR(VLOOKUP($A28,'55WS'!$B$11:$B$26,1,FALSE))=TRUE,"","○"))</f>
        <v/>
      </c>
      <c r="AQ28" s="46" t="str">
        <f>IF($B28="","",IF(ISERROR(VLOOKUP($A28,'55WD'!$B$11:$B$34,1,FALSE))=TRUE,"","○"))</f>
        <v/>
      </c>
      <c r="AR28" s="45" t="str">
        <f>IF($B28="","",IF(ISERROR(VLOOKUP($A28,'60WS'!$B$11:$B$26,1,FALSE))=TRUE,"","○"))</f>
        <v/>
      </c>
      <c r="AS28" s="46" t="str">
        <f>IF($B28="","",IF(ISERROR(VLOOKUP($A28,'60WD'!$B$11:$B$34,1,FALSE))=TRUE,"","○"))</f>
        <v/>
      </c>
      <c r="AT28" s="47" t="s">
        <v>272</v>
      </c>
      <c r="AU28" s="48" t="s">
        <v>272</v>
      </c>
      <c r="AV28" s="22" t="str">
        <f>IF(VLOOKUP($A28,選手名簿!$A$7:$R$206,2)&lt;&gt;"",IF(COUNTA($G28:$G28)&gt;=0,IF(COUNTIF($H28:$AU28,"○")&lt;1,1,""),""),"")</f>
        <v/>
      </c>
    </row>
    <row r="29" spans="1:48" ht="15" customHeight="1" x14ac:dyDescent="0.15">
      <c r="A29" s="42">
        <v>24</v>
      </c>
      <c r="B29" s="43" t="str">
        <f>IF($A29="","",IF(VLOOKUP($A29,選手名簿!$A$7:$R$206,2)="","",VLOOKUP($A29,選手名簿!$A$7:$R$206,2)))</f>
        <v/>
      </c>
      <c r="C29" s="44" t="str">
        <f>IF($A29="","",IF(VLOOKUP($A29,選手名簿!$A$7:$R$206,3)="","",VLOOKUP($A29,選手名簿!$A$7:$R$206,3)))</f>
        <v/>
      </c>
      <c r="D29" s="43" t="str">
        <f>IF($A29="","",IF(VLOOKUP($A29,選手名簿!$A$7:$R$206,4)="","",VLOOKUP($A29,選手名簿!$A$7:$R$206,4)))</f>
        <v/>
      </c>
      <c r="E29" s="82" t="str">
        <f>IF($A29="","",IF(VLOOKUP($A29,選手名簿!$A$7:$R$206,5)="","",VLOOKUP($A29,選手名簿!$A$7:$R$206,5)))</f>
        <v/>
      </c>
      <c r="F29" s="84"/>
      <c r="G29" s="84"/>
      <c r="H29" s="13"/>
      <c r="I29" s="14"/>
      <c r="J29" s="14"/>
      <c r="K29" s="36" t="str">
        <f>IF($B29="","",IF(ISERROR(VLOOKUP($A29,MT!$B$14:$B$20,1,FALSE))=TRUE,"","○"))</f>
        <v/>
      </c>
      <c r="L29" s="37" t="str">
        <f>IF($B29="","",IF(ISERROR(VLOOKUP($A29,WT!$B$14:$B$20,1,FALSE))=TRUE,"","○"))</f>
        <v/>
      </c>
      <c r="M29" s="99" t="str">
        <f>IF($B29="","",IF(ISERROR(VLOOKUP($A29,OBT!$B$14:$B$22,1,FALSE)=TRUE),"","○"))</f>
        <v/>
      </c>
      <c r="N29" s="96" t="str">
        <f>IF($B29="","",IF(ISERROR(VLOOKUP($A29,OGT!$B$14:$B$22,1,FALSE)=TRUE),"","○"))</f>
        <v/>
      </c>
      <c r="O29" s="99" t="str">
        <f>IF($B29="","",IF(ISERROR(VLOOKUP($A29,'HBT(A)'!$B$14:$B$22,1,FALSE)=TRUE),"","○"))&amp;IF($B29="","",IF(ISERROR(VLOOKUP($A29,'HBT(B)'!$B$14:$B$22,1,FALSE)=TRUE),"","○"))</f>
        <v/>
      </c>
      <c r="P29" s="65" t="str">
        <f>IF($B29="","",IF(ISERROR(VLOOKUP($A29,MS!$B$11:$B$26,1,FALSE))=TRUE,"","○"))</f>
        <v/>
      </c>
      <c r="Q29" s="46" t="str">
        <f>IF($B29="","",IF(ISERROR(VLOOKUP($A29,MD!$B$11:$B$34,1,FALSE))=TRUE,"","○"))</f>
        <v/>
      </c>
      <c r="R29" s="45" t="str">
        <f>IF($B29="","",IF(ISERROR(VLOOKUP($A29,'30MS'!$B$11:$B$26,1,FALSE))=TRUE,"","○"))</f>
        <v/>
      </c>
      <c r="S29" s="46" t="str">
        <f>IF($B29="","",IF(ISERROR(VLOOKUP($A29,'30MD'!$B$11:$B$34,1,FALSE))=TRUE,"","○"))</f>
        <v/>
      </c>
      <c r="T29" s="45" t="str">
        <f>IF($B29="","",IF(ISERROR(VLOOKUP($A29,'40MS'!$B$11:$B$26,1,FALSE))=TRUE,"","○"))</f>
        <v/>
      </c>
      <c r="U29" s="46" t="str">
        <f>IF($B29="","",IF(ISERROR(VLOOKUP($A29,'40MD'!$B$11:$B$34,1,FALSE))=TRUE,"","○"))</f>
        <v/>
      </c>
      <c r="V29" s="45" t="str">
        <f>IF($B29="","",IF(ISERROR(VLOOKUP($A29,'50MS'!$B$11:$B$26,1,FALSE))=TRUE,"","○"))</f>
        <v/>
      </c>
      <c r="W29" s="46" t="str">
        <f>IF($B29="","",IF(ISERROR(VLOOKUP($A29,'50MD'!$B$11:$B$34,1,FALSE))=TRUE,"","○"))</f>
        <v/>
      </c>
      <c r="X29" s="45" t="str">
        <f>IF($B29="","",IF(ISERROR(VLOOKUP($A29,'55MS'!$B$11:$B$26,1,FALSE))=TRUE,"","○"))</f>
        <v/>
      </c>
      <c r="Y29" s="46" t="str">
        <f>IF($B29="","",IF(ISERROR(VLOOKUP($A29,'55MD'!$B$11:$B$34,1,FALSE))=TRUE,"","○"))</f>
        <v/>
      </c>
      <c r="Z29" s="45" t="str">
        <f>IF($B29="","",IF(ISERROR(VLOOKUP($A29,'60MS'!$B$11:$B$26,1,FALSE))=TRUE,"","○"))</f>
        <v/>
      </c>
      <c r="AA29" s="46" t="str">
        <f>IF($B29="","",IF(ISERROR(VLOOKUP($A29,'60MD'!$B$11:$B$34,1,FALSE))=TRUE,"","○"))</f>
        <v/>
      </c>
      <c r="AB29" s="47" t="str">
        <f>IF($B29="","",IF(ISERROR(VLOOKUP($A29,'65MS'!$B$11:$B$26,1,FALSE))=TRUE,"","○"))</f>
        <v/>
      </c>
      <c r="AC29" s="46" t="str">
        <f>IF($B29="","",IF(ISERROR(VLOOKUP($A29,'65MD'!$B$11:$B$34,1,FALSE))=TRUE,"","○"))</f>
        <v/>
      </c>
      <c r="AD29" s="45" t="str">
        <f>IF($B29="","",IF(ISERROR(VLOOKUP($A29,'70MS'!$B$11:$B$26,1,FALSE))=TRUE,"","○"))</f>
        <v/>
      </c>
      <c r="AE29" s="46" t="str">
        <f>IF($B29="","",IF(ISERROR(VLOOKUP($A29,'70MD'!$B$11:$B$34,1,FALSE))=TRUE,"","○"))</f>
        <v/>
      </c>
      <c r="AF29" s="96"/>
      <c r="AG29" s="46"/>
      <c r="AH29" s="45" t="str">
        <f>IF($B29="","",IF(ISERROR(VLOOKUP($A29,WS!$B$11:$B$26,1,FALSE))=TRUE,"","○"))</f>
        <v/>
      </c>
      <c r="AI29" s="46" t="str">
        <f>IF($B29="","",IF(ISERROR(VLOOKUP($A29,WD!$B$11:$B$34,1,FALSE))=TRUE,"","○"))</f>
        <v/>
      </c>
      <c r="AJ29" s="45" t="str">
        <f>IF($B29="","",IF(ISERROR(VLOOKUP($A29,'30WS'!$B$11:$B$26,1,FALSE))=TRUE,"","○"))</f>
        <v/>
      </c>
      <c r="AK29" s="46" t="str">
        <f>IF($B29="","",IF(ISERROR(VLOOKUP($A29,'30WD'!$B$11:$B$34,1,FALSE))=TRUE,"","○"))</f>
        <v/>
      </c>
      <c r="AL29" s="47" t="str">
        <f>IF($B29="","",IF(ISERROR(VLOOKUP($A29,'40WS'!$B$11:$B$26,1,FALSE))=TRUE,"","○"))</f>
        <v/>
      </c>
      <c r="AM29" s="46" t="str">
        <f>IF($B29="","",IF(ISERROR(VLOOKUP($A29,'40WD'!$B$11:$B$34,1,FALSE))=TRUE,"","○"))</f>
        <v/>
      </c>
      <c r="AN29" s="45" t="str">
        <f>IF($B29="","",IF(ISERROR(VLOOKUP($A29,'50WS'!$B$11:$B$26,1,FALSE))=TRUE,"","○"))</f>
        <v/>
      </c>
      <c r="AO29" s="46" t="str">
        <f>IF($B29="","",IF(ISERROR(VLOOKUP($A29,'50WD'!$B$11:$B$34,1,FALSE))=TRUE,"","○"))</f>
        <v/>
      </c>
      <c r="AP29" s="45" t="str">
        <f>IF($B29="","",IF(ISERROR(VLOOKUP($A29,'55WS'!$B$11:$B$26,1,FALSE))=TRUE,"","○"))</f>
        <v/>
      </c>
      <c r="AQ29" s="46" t="str">
        <f>IF($B29="","",IF(ISERROR(VLOOKUP($A29,'55WD'!$B$11:$B$34,1,FALSE))=TRUE,"","○"))</f>
        <v/>
      </c>
      <c r="AR29" s="45" t="str">
        <f>IF($B29="","",IF(ISERROR(VLOOKUP($A29,'60WS'!$B$11:$B$26,1,FALSE))=TRUE,"","○"))</f>
        <v/>
      </c>
      <c r="AS29" s="46" t="str">
        <f>IF($B29="","",IF(ISERROR(VLOOKUP($A29,'60WD'!$B$11:$B$34,1,FALSE))=TRUE,"","○"))</f>
        <v/>
      </c>
      <c r="AT29" s="47" t="s">
        <v>272</v>
      </c>
      <c r="AU29" s="48" t="s">
        <v>272</v>
      </c>
      <c r="AV29" s="22" t="str">
        <f>IF(VLOOKUP($A29,選手名簿!$A$7:$R$206,2)&lt;&gt;"",IF(COUNTA($G29:$G29)&gt;=0,IF(COUNTIF($H29:$AU29,"○")&lt;1,1,""),""),"")</f>
        <v/>
      </c>
    </row>
    <row r="30" spans="1:48" ht="15" customHeight="1" x14ac:dyDescent="0.15">
      <c r="A30" s="42">
        <v>25</v>
      </c>
      <c r="B30" s="43" t="str">
        <f>IF($A30="","",IF(VLOOKUP($A30,選手名簿!$A$7:$R$206,2)="","",VLOOKUP($A30,選手名簿!$A$7:$R$206,2)))</f>
        <v/>
      </c>
      <c r="C30" s="44" t="str">
        <f>IF($A30="","",IF(VLOOKUP($A30,選手名簿!$A$7:$R$206,3)="","",VLOOKUP($A30,選手名簿!$A$7:$R$206,3)))</f>
        <v/>
      </c>
      <c r="D30" s="43" t="str">
        <f>IF($A30="","",IF(VLOOKUP($A30,選手名簿!$A$7:$R$206,4)="","",VLOOKUP($A30,選手名簿!$A$7:$R$206,4)))</f>
        <v/>
      </c>
      <c r="E30" s="82" t="str">
        <f>IF($A30="","",IF(VLOOKUP($A30,選手名簿!$A$7:$R$206,5)="","",VLOOKUP($A30,選手名簿!$A$7:$R$206,5)))</f>
        <v/>
      </c>
      <c r="F30" s="84"/>
      <c r="G30" s="84"/>
      <c r="H30" s="13"/>
      <c r="I30" s="14"/>
      <c r="J30" s="14"/>
      <c r="K30" s="36" t="str">
        <f>IF($B30="","",IF(ISERROR(VLOOKUP($A30,MT!$B$14:$B$20,1,FALSE))=TRUE,"","○"))</f>
        <v/>
      </c>
      <c r="L30" s="37" t="str">
        <f>IF($B30="","",IF(ISERROR(VLOOKUP($A30,WT!$B$14:$B$20,1,FALSE))=TRUE,"","○"))</f>
        <v/>
      </c>
      <c r="M30" s="99" t="str">
        <f>IF($B30="","",IF(ISERROR(VLOOKUP($A30,OBT!$B$14:$B$22,1,FALSE)=TRUE),"","○"))</f>
        <v/>
      </c>
      <c r="N30" s="96" t="str">
        <f>IF($B30="","",IF(ISERROR(VLOOKUP($A30,OGT!$B$14:$B$22,1,FALSE)=TRUE),"","○"))</f>
        <v/>
      </c>
      <c r="O30" s="99" t="str">
        <f>IF($B30="","",IF(ISERROR(VLOOKUP($A30,'HBT(A)'!$B$14:$B$22,1,FALSE)=TRUE),"","○"))&amp;IF($B30="","",IF(ISERROR(VLOOKUP($A30,'HBT(B)'!$B$14:$B$22,1,FALSE)=TRUE),"","○"))</f>
        <v/>
      </c>
      <c r="P30" s="65" t="str">
        <f>IF($B30="","",IF(ISERROR(VLOOKUP($A30,MS!$B$11:$B$26,1,FALSE))=TRUE,"","○"))</f>
        <v/>
      </c>
      <c r="Q30" s="46" t="str">
        <f>IF($B30="","",IF(ISERROR(VLOOKUP($A30,MD!$B$11:$B$34,1,FALSE))=TRUE,"","○"))</f>
        <v/>
      </c>
      <c r="R30" s="45" t="str">
        <f>IF($B30="","",IF(ISERROR(VLOOKUP($A30,'30MS'!$B$11:$B$26,1,FALSE))=TRUE,"","○"))</f>
        <v/>
      </c>
      <c r="S30" s="46" t="str">
        <f>IF($B30="","",IF(ISERROR(VLOOKUP($A30,'30MD'!$B$11:$B$34,1,FALSE))=TRUE,"","○"))</f>
        <v/>
      </c>
      <c r="T30" s="45" t="str">
        <f>IF($B30="","",IF(ISERROR(VLOOKUP($A30,'40MS'!$B$11:$B$26,1,FALSE))=TRUE,"","○"))</f>
        <v/>
      </c>
      <c r="U30" s="46" t="str">
        <f>IF($B30="","",IF(ISERROR(VLOOKUP($A30,'40MD'!$B$11:$B$34,1,FALSE))=TRUE,"","○"))</f>
        <v/>
      </c>
      <c r="V30" s="45" t="str">
        <f>IF($B30="","",IF(ISERROR(VLOOKUP($A30,'50MS'!$B$11:$B$26,1,FALSE))=TRUE,"","○"))</f>
        <v/>
      </c>
      <c r="W30" s="46" t="str">
        <f>IF($B30="","",IF(ISERROR(VLOOKUP($A30,'50MD'!$B$11:$B$34,1,FALSE))=TRUE,"","○"))</f>
        <v/>
      </c>
      <c r="X30" s="45" t="str">
        <f>IF($B30="","",IF(ISERROR(VLOOKUP($A30,'55MS'!$B$11:$B$26,1,FALSE))=TRUE,"","○"))</f>
        <v/>
      </c>
      <c r="Y30" s="46" t="str">
        <f>IF($B30="","",IF(ISERROR(VLOOKUP($A30,'55MD'!$B$11:$B$34,1,FALSE))=TRUE,"","○"))</f>
        <v/>
      </c>
      <c r="Z30" s="45" t="str">
        <f>IF($B30="","",IF(ISERROR(VLOOKUP($A30,'60MS'!$B$11:$B$26,1,FALSE))=TRUE,"","○"))</f>
        <v/>
      </c>
      <c r="AA30" s="46" t="str">
        <f>IF($B30="","",IF(ISERROR(VLOOKUP($A30,'60MD'!$B$11:$B$34,1,FALSE))=TRUE,"","○"))</f>
        <v/>
      </c>
      <c r="AB30" s="47" t="str">
        <f>IF($B30="","",IF(ISERROR(VLOOKUP($A30,'65MS'!$B$11:$B$26,1,FALSE))=TRUE,"","○"))</f>
        <v/>
      </c>
      <c r="AC30" s="46" t="str">
        <f>IF($B30="","",IF(ISERROR(VLOOKUP($A30,'65MD'!$B$11:$B$34,1,FALSE))=TRUE,"","○"))</f>
        <v/>
      </c>
      <c r="AD30" s="45" t="str">
        <f>IF($B30="","",IF(ISERROR(VLOOKUP($A30,'70MS'!$B$11:$B$26,1,FALSE))=TRUE,"","○"))</f>
        <v/>
      </c>
      <c r="AE30" s="46" t="str">
        <f>IF($B30="","",IF(ISERROR(VLOOKUP($A30,'70MD'!$B$11:$B$34,1,FALSE))=TRUE,"","○"))</f>
        <v/>
      </c>
      <c r="AF30" s="96"/>
      <c r="AG30" s="46"/>
      <c r="AH30" s="45" t="str">
        <f>IF($B30="","",IF(ISERROR(VLOOKUP($A30,WS!$B$11:$B$26,1,FALSE))=TRUE,"","○"))</f>
        <v/>
      </c>
      <c r="AI30" s="46" t="str">
        <f>IF($B30="","",IF(ISERROR(VLOOKUP($A30,WD!$B$11:$B$34,1,FALSE))=TRUE,"","○"))</f>
        <v/>
      </c>
      <c r="AJ30" s="45" t="str">
        <f>IF($B30="","",IF(ISERROR(VLOOKUP($A30,'30WS'!$B$11:$B$26,1,FALSE))=TRUE,"","○"))</f>
        <v/>
      </c>
      <c r="AK30" s="46" t="str">
        <f>IF($B30="","",IF(ISERROR(VLOOKUP($A30,'30WD'!$B$11:$B$34,1,FALSE))=TRUE,"","○"))</f>
        <v/>
      </c>
      <c r="AL30" s="47" t="str">
        <f>IF($B30="","",IF(ISERROR(VLOOKUP($A30,'40WS'!$B$11:$B$26,1,FALSE))=TRUE,"","○"))</f>
        <v/>
      </c>
      <c r="AM30" s="46" t="str">
        <f>IF($B30="","",IF(ISERROR(VLOOKUP($A30,'40WD'!$B$11:$B$34,1,FALSE))=TRUE,"","○"))</f>
        <v/>
      </c>
      <c r="AN30" s="45" t="str">
        <f>IF($B30="","",IF(ISERROR(VLOOKUP($A30,'50WS'!$B$11:$B$26,1,FALSE))=TRUE,"","○"))</f>
        <v/>
      </c>
      <c r="AO30" s="46" t="str">
        <f>IF($B30="","",IF(ISERROR(VLOOKUP($A30,'50WD'!$B$11:$B$34,1,FALSE))=TRUE,"","○"))</f>
        <v/>
      </c>
      <c r="AP30" s="45" t="str">
        <f>IF($B30="","",IF(ISERROR(VLOOKUP($A30,'55WS'!$B$11:$B$26,1,FALSE))=TRUE,"","○"))</f>
        <v/>
      </c>
      <c r="AQ30" s="46" t="str">
        <f>IF($B30="","",IF(ISERROR(VLOOKUP($A30,'55WD'!$B$11:$B$34,1,FALSE))=TRUE,"","○"))</f>
        <v/>
      </c>
      <c r="AR30" s="45" t="str">
        <f>IF($B30="","",IF(ISERROR(VLOOKUP($A30,'60WS'!$B$11:$B$26,1,FALSE))=TRUE,"","○"))</f>
        <v/>
      </c>
      <c r="AS30" s="46" t="str">
        <f>IF($B30="","",IF(ISERROR(VLOOKUP($A30,'60WD'!$B$11:$B$34,1,FALSE))=TRUE,"","○"))</f>
        <v/>
      </c>
      <c r="AT30" s="47" t="s">
        <v>272</v>
      </c>
      <c r="AU30" s="48" t="s">
        <v>272</v>
      </c>
      <c r="AV30" s="22" t="str">
        <f>IF(VLOOKUP($A30,選手名簿!$A$7:$R$206,2)&lt;&gt;"",IF(COUNTA($G30:$G30)&gt;=0,IF(COUNTIF($H30:$AU30,"○")&lt;1,1,""),""),"")</f>
        <v/>
      </c>
    </row>
    <row r="31" spans="1:48" ht="15" customHeight="1" x14ac:dyDescent="0.15">
      <c r="A31" s="42">
        <v>26</v>
      </c>
      <c r="B31" s="43" t="str">
        <f>IF($A31="","",IF(VLOOKUP($A31,選手名簿!$A$7:$R$206,2)="","",VLOOKUP($A31,選手名簿!$A$7:$R$206,2)))</f>
        <v/>
      </c>
      <c r="C31" s="44" t="str">
        <f>IF($A31="","",IF(VLOOKUP($A31,選手名簿!$A$7:$R$206,3)="","",VLOOKUP($A31,選手名簿!$A$7:$R$206,3)))</f>
        <v/>
      </c>
      <c r="D31" s="43" t="str">
        <f>IF($A31="","",IF(VLOOKUP($A31,選手名簿!$A$7:$R$206,4)="","",VLOOKUP($A31,選手名簿!$A$7:$R$206,4)))</f>
        <v/>
      </c>
      <c r="E31" s="82" t="str">
        <f>IF($A31="","",IF(VLOOKUP($A31,選手名簿!$A$7:$R$206,5)="","",VLOOKUP($A31,選手名簿!$A$7:$R$206,5)))</f>
        <v/>
      </c>
      <c r="F31" s="84"/>
      <c r="G31" s="85"/>
      <c r="H31" s="15"/>
      <c r="I31" s="16"/>
      <c r="J31" s="16"/>
      <c r="K31" s="36" t="str">
        <f>IF($B31="","",IF(ISERROR(VLOOKUP($A31,MT!$B$14:$B$20,1,FALSE))=TRUE,"","○"))</f>
        <v/>
      </c>
      <c r="L31" s="37" t="str">
        <f>IF($B31="","",IF(ISERROR(VLOOKUP($A31,WT!$B$14:$B$20,1,FALSE))=TRUE,"","○"))</f>
        <v/>
      </c>
      <c r="M31" s="99" t="str">
        <f>IF($B31="","",IF(ISERROR(VLOOKUP($A31,OBT!$B$14:$B$22,1,FALSE)=TRUE),"","○"))</f>
        <v/>
      </c>
      <c r="N31" s="96" t="str">
        <f>IF($B31="","",IF(ISERROR(VLOOKUP($A31,OGT!$B$14:$B$22,1,FALSE)=TRUE),"","○"))</f>
        <v/>
      </c>
      <c r="O31" s="99" t="str">
        <f>IF($B31="","",IF(ISERROR(VLOOKUP($A31,'HBT(A)'!$B$14:$B$22,1,FALSE)=TRUE),"","○"))&amp;IF($B31="","",IF(ISERROR(VLOOKUP($A31,'HBT(B)'!$B$14:$B$22,1,FALSE)=TRUE),"","○"))</f>
        <v/>
      </c>
      <c r="P31" s="65" t="str">
        <f>IF($B31="","",IF(ISERROR(VLOOKUP($A31,MS!$B$11:$B$26,1,FALSE))=TRUE,"","○"))</f>
        <v/>
      </c>
      <c r="Q31" s="46" t="str">
        <f>IF($B31="","",IF(ISERROR(VLOOKUP($A31,MD!$B$11:$B$34,1,FALSE))=TRUE,"","○"))</f>
        <v/>
      </c>
      <c r="R31" s="50" t="str">
        <f>IF($B31="","",IF(ISERROR(VLOOKUP($A31,'30MS'!$B$11:$B$26,1,FALSE))=TRUE,"","○"))</f>
        <v/>
      </c>
      <c r="S31" s="51" t="str">
        <f>IF($B31="","",IF(ISERROR(VLOOKUP($A31,'30MD'!$B$11:$B$34,1,FALSE))=TRUE,"","○"))</f>
        <v/>
      </c>
      <c r="T31" s="50" t="str">
        <f>IF($B31="","",IF(ISERROR(VLOOKUP($A31,'40MS'!$B$11:$B$26,1,FALSE))=TRUE,"","○"))</f>
        <v/>
      </c>
      <c r="U31" s="51" t="str">
        <f>IF($B31="","",IF(ISERROR(VLOOKUP($A31,'40MD'!$B$11:$B$34,1,FALSE))=TRUE,"","○"))</f>
        <v/>
      </c>
      <c r="V31" s="50" t="str">
        <f>IF($B31="","",IF(ISERROR(VLOOKUP($A31,'50MS'!$B$11:$B$26,1,FALSE))=TRUE,"","○"))</f>
        <v/>
      </c>
      <c r="W31" s="51" t="str">
        <f>IF($B31="","",IF(ISERROR(VLOOKUP($A31,'50MD'!$B$11:$B$34,1,FALSE))=TRUE,"","○"))</f>
        <v/>
      </c>
      <c r="X31" s="45" t="str">
        <f>IF($B31="","",IF(ISERROR(VLOOKUP($A31,'55MS'!$B$11:$B$26,1,FALSE))=TRUE,"","○"))</f>
        <v/>
      </c>
      <c r="Y31" s="46" t="str">
        <f>IF($B31="","",IF(ISERROR(VLOOKUP($A31,'55MD'!$B$11:$B$34,1,FALSE))=TRUE,"","○"))</f>
        <v/>
      </c>
      <c r="Z31" s="50" t="str">
        <f>IF($B31="","",IF(ISERROR(VLOOKUP($A31,'60MS'!$B$11:$B$26,1,FALSE))=TRUE,"","○"))</f>
        <v/>
      </c>
      <c r="AA31" s="51" t="str">
        <f>IF($B31="","",IF(ISERROR(VLOOKUP($A31,'60MD'!$B$11:$B$34,1,FALSE))=TRUE,"","○"))</f>
        <v/>
      </c>
      <c r="AB31" s="52" t="str">
        <f>IF($B31="","",IF(ISERROR(VLOOKUP($A31,'65MS'!$B$11:$B$26,1,FALSE))=TRUE,"","○"))</f>
        <v/>
      </c>
      <c r="AC31" s="51" t="str">
        <f>IF($B31="","",IF(ISERROR(VLOOKUP($A31,'65MD'!$B$11:$B$34,1,FALSE))=TRUE,"","○"))</f>
        <v/>
      </c>
      <c r="AD31" s="50" t="str">
        <f>IF($B31="","",IF(ISERROR(VLOOKUP($A31,'70MS'!$B$11:$B$26,1,FALSE))=TRUE,"","○"))</f>
        <v/>
      </c>
      <c r="AE31" s="51" t="str">
        <f>IF($B31="","",IF(ISERROR(VLOOKUP($A31,'70MD'!$B$11:$B$34,1,FALSE))=TRUE,"","○"))</f>
        <v/>
      </c>
      <c r="AF31" s="95"/>
      <c r="AG31" s="51"/>
      <c r="AH31" s="50" t="str">
        <f>IF($B31="","",IF(ISERROR(VLOOKUP($A31,WS!$B$11:$B$26,1,FALSE))=TRUE,"","○"))</f>
        <v/>
      </c>
      <c r="AI31" s="51" t="str">
        <f>IF($B31="","",IF(ISERROR(VLOOKUP($A31,WD!$B$11:$B$34,1,FALSE))=TRUE,"","○"))</f>
        <v/>
      </c>
      <c r="AJ31" s="50" t="str">
        <f>IF($B31="","",IF(ISERROR(VLOOKUP($A31,'30WS'!$B$11:$B$26,1,FALSE))=TRUE,"","○"))</f>
        <v/>
      </c>
      <c r="AK31" s="51" t="str">
        <f>IF($B31="","",IF(ISERROR(VLOOKUP($A31,'30WD'!$B$11:$B$34,1,FALSE))=TRUE,"","○"))</f>
        <v/>
      </c>
      <c r="AL31" s="52" t="str">
        <f>IF($B31="","",IF(ISERROR(VLOOKUP($A31,'40WS'!$B$11:$B$26,1,FALSE))=TRUE,"","○"))</f>
        <v/>
      </c>
      <c r="AM31" s="51" t="str">
        <f>IF($B31="","",IF(ISERROR(VLOOKUP($A31,'40WD'!$B$11:$B$34,1,FALSE))=TRUE,"","○"))</f>
        <v/>
      </c>
      <c r="AN31" s="50" t="str">
        <f>IF($B31="","",IF(ISERROR(VLOOKUP($A31,'50WS'!$B$11:$B$26,1,FALSE))=TRUE,"","○"))</f>
        <v/>
      </c>
      <c r="AO31" s="51" t="str">
        <f>IF($B31="","",IF(ISERROR(VLOOKUP($A31,'50WD'!$B$11:$B$34,1,FALSE))=TRUE,"","○"))</f>
        <v/>
      </c>
      <c r="AP31" s="45" t="str">
        <f>IF($B31="","",IF(ISERROR(VLOOKUP($A31,'55WS'!$B$11:$B$26,1,FALSE))=TRUE,"","○"))</f>
        <v/>
      </c>
      <c r="AQ31" s="46" t="str">
        <f>IF($B31="","",IF(ISERROR(VLOOKUP($A31,'55WD'!$B$11:$B$34,1,FALSE))=TRUE,"","○"))</f>
        <v/>
      </c>
      <c r="AR31" s="45" t="str">
        <f>IF($B31="","",IF(ISERROR(VLOOKUP($A31,'60WS'!$B$11:$B$26,1,FALSE))=TRUE,"","○"))</f>
        <v/>
      </c>
      <c r="AS31" s="46" t="str">
        <f>IF($B31="","",IF(ISERROR(VLOOKUP($A31,'60WD'!$B$11:$B$34,1,FALSE))=TRUE,"","○"))</f>
        <v/>
      </c>
      <c r="AT31" s="47" t="s">
        <v>272</v>
      </c>
      <c r="AU31" s="48" t="s">
        <v>272</v>
      </c>
      <c r="AV31" s="22" t="str">
        <f>IF(VLOOKUP($A31,選手名簿!$A$7:$R$206,2)&lt;&gt;"",IF(COUNTA($G31:$G31)&gt;=0,IF(COUNTIF($H31:$AU31,"○")&lt;1,1,""),""),"")</f>
        <v/>
      </c>
    </row>
    <row r="32" spans="1:48" ht="15" customHeight="1" x14ac:dyDescent="0.15">
      <c r="A32" s="42">
        <v>27</v>
      </c>
      <c r="B32" s="43" t="str">
        <f>IF($A32="","",IF(VLOOKUP($A32,選手名簿!$A$7:$R$206,2)="","",VLOOKUP($A32,選手名簿!$A$7:$R$206,2)))</f>
        <v/>
      </c>
      <c r="C32" s="44" t="str">
        <f>IF($A32="","",IF(VLOOKUP($A32,選手名簿!$A$7:$R$206,3)="","",VLOOKUP($A32,選手名簿!$A$7:$R$206,3)))</f>
        <v/>
      </c>
      <c r="D32" s="43" t="str">
        <f>IF($A32="","",IF(VLOOKUP($A32,選手名簿!$A$7:$R$206,4)="","",VLOOKUP($A32,選手名簿!$A$7:$R$206,4)))</f>
        <v/>
      </c>
      <c r="E32" s="82" t="str">
        <f>IF($A32="","",IF(VLOOKUP($A32,選手名簿!$A$7:$R$206,5)="","",VLOOKUP($A32,選手名簿!$A$7:$R$206,5)))</f>
        <v/>
      </c>
      <c r="F32" s="84"/>
      <c r="G32" s="84"/>
      <c r="H32" s="13"/>
      <c r="I32" s="14"/>
      <c r="J32" s="14"/>
      <c r="K32" s="36" t="str">
        <f>IF($B32="","",IF(ISERROR(VLOOKUP($A32,MT!$B$14:$B$20,1,FALSE))=TRUE,"","○"))</f>
        <v/>
      </c>
      <c r="L32" s="37" t="str">
        <f>IF($B32="","",IF(ISERROR(VLOOKUP($A32,WT!$B$14:$B$20,1,FALSE))=TRUE,"","○"))</f>
        <v/>
      </c>
      <c r="M32" s="99" t="str">
        <f>IF($B32="","",IF(ISERROR(VLOOKUP($A32,OBT!$B$14:$B$22,1,FALSE)=TRUE),"","○"))</f>
        <v/>
      </c>
      <c r="N32" s="96" t="str">
        <f>IF($B32="","",IF(ISERROR(VLOOKUP($A32,OGT!$B$14:$B$22,1,FALSE)=TRUE),"","○"))</f>
        <v/>
      </c>
      <c r="O32" s="99" t="str">
        <f>IF($B32="","",IF(ISERROR(VLOOKUP($A32,'HBT(A)'!$B$14:$B$22,1,FALSE)=TRUE),"","○"))&amp;IF($B32="","",IF(ISERROR(VLOOKUP($A32,'HBT(B)'!$B$14:$B$22,1,FALSE)=TRUE),"","○"))</f>
        <v/>
      </c>
      <c r="P32" s="65" t="str">
        <f>IF($B32="","",IF(ISERROR(VLOOKUP($A32,MS!$B$11:$B$26,1,FALSE))=TRUE,"","○"))</f>
        <v/>
      </c>
      <c r="Q32" s="46" t="str">
        <f>IF($B32="","",IF(ISERROR(VLOOKUP($A32,MD!$B$11:$B$34,1,FALSE))=TRUE,"","○"))</f>
        <v/>
      </c>
      <c r="R32" s="45" t="str">
        <f>IF($B32="","",IF(ISERROR(VLOOKUP($A32,'30MS'!$B$11:$B$26,1,FALSE))=TRUE,"","○"))</f>
        <v/>
      </c>
      <c r="S32" s="46" t="str">
        <f>IF($B32="","",IF(ISERROR(VLOOKUP($A32,'30MD'!$B$11:$B$34,1,FALSE))=TRUE,"","○"))</f>
        <v/>
      </c>
      <c r="T32" s="45" t="str">
        <f>IF($B32="","",IF(ISERROR(VLOOKUP($A32,'40MS'!$B$11:$B$26,1,FALSE))=TRUE,"","○"))</f>
        <v/>
      </c>
      <c r="U32" s="46" t="str">
        <f>IF($B32="","",IF(ISERROR(VLOOKUP($A32,'40MD'!$B$11:$B$34,1,FALSE))=TRUE,"","○"))</f>
        <v/>
      </c>
      <c r="V32" s="45" t="str">
        <f>IF($B32="","",IF(ISERROR(VLOOKUP($A32,'50MS'!$B$11:$B$26,1,FALSE))=TRUE,"","○"))</f>
        <v/>
      </c>
      <c r="W32" s="46" t="str">
        <f>IF($B32="","",IF(ISERROR(VLOOKUP($A32,'50MD'!$B$11:$B$34,1,FALSE))=TRUE,"","○"))</f>
        <v/>
      </c>
      <c r="X32" s="45" t="str">
        <f>IF($B32="","",IF(ISERROR(VLOOKUP($A32,'55MS'!$B$11:$B$26,1,FALSE))=TRUE,"","○"))</f>
        <v/>
      </c>
      <c r="Y32" s="46" t="str">
        <f>IF($B32="","",IF(ISERROR(VLOOKUP($A32,'55MD'!$B$11:$B$34,1,FALSE))=TRUE,"","○"))</f>
        <v/>
      </c>
      <c r="Z32" s="45" t="str">
        <f>IF($B32="","",IF(ISERROR(VLOOKUP($A32,'60MS'!$B$11:$B$26,1,FALSE))=TRUE,"","○"))</f>
        <v/>
      </c>
      <c r="AA32" s="46" t="str">
        <f>IF($B32="","",IF(ISERROR(VLOOKUP($A32,'60MD'!$B$11:$B$34,1,FALSE))=TRUE,"","○"))</f>
        <v/>
      </c>
      <c r="AB32" s="47" t="str">
        <f>IF($B32="","",IF(ISERROR(VLOOKUP($A32,'65MS'!$B$11:$B$26,1,FALSE))=TRUE,"","○"))</f>
        <v/>
      </c>
      <c r="AC32" s="46" t="str">
        <f>IF($B32="","",IF(ISERROR(VLOOKUP($A32,'65MD'!$B$11:$B$34,1,FALSE))=TRUE,"","○"))</f>
        <v/>
      </c>
      <c r="AD32" s="45" t="str">
        <f>IF($B32="","",IF(ISERROR(VLOOKUP($A32,'70MS'!$B$11:$B$26,1,FALSE))=TRUE,"","○"))</f>
        <v/>
      </c>
      <c r="AE32" s="46" t="str">
        <f>IF($B32="","",IF(ISERROR(VLOOKUP($A32,'70MD'!$B$11:$B$34,1,FALSE))=TRUE,"","○"))</f>
        <v/>
      </c>
      <c r="AF32" s="96"/>
      <c r="AG32" s="46"/>
      <c r="AH32" s="45" t="str">
        <f>IF($B32="","",IF(ISERROR(VLOOKUP($A32,WS!$B$11:$B$26,1,FALSE))=TRUE,"","○"))</f>
        <v/>
      </c>
      <c r="AI32" s="46" t="str">
        <f>IF($B32="","",IF(ISERROR(VLOOKUP($A32,WD!$B$11:$B$34,1,FALSE))=TRUE,"","○"))</f>
        <v/>
      </c>
      <c r="AJ32" s="45" t="str">
        <f>IF($B32="","",IF(ISERROR(VLOOKUP($A32,'30WS'!$B$11:$B$26,1,FALSE))=TRUE,"","○"))</f>
        <v/>
      </c>
      <c r="AK32" s="46" t="str">
        <f>IF($B32="","",IF(ISERROR(VLOOKUP($A32,'30WD'!$B$11:$B$34,1,FALSE))=TRUE,"","○"))</f>
        <v/>
      </c>
      <c r="AL32" s="47" t="str">
        <f>IF($B32="","",IF(ISERROR(VLOOKUP($A32,'40WS'!$B$11:$B$26,1,FALSE))=TRUE,"","○"))</f>
        <v/>
      </c>
      <c r="AM32" s="46" t="str">
        <f>IF($B32="","",IF(ISERROR(VLOOKUP($A32,'40WD'!$B$11:$B$34,1,FALSE))=TRUE,"","○"))</f>
        <v/>
      </c>
      <c r="AN32" s="45" t="str">
        <f>IF($B32="","",IF(ISERROR(VLOOKUP($A32,'50WS'!$B$11:$B$26,1,FALSE))=TRUE,"","○"))</f>
        <v/>
      </c>
      <c r="AO32" s="46" t="str">
        <f>IF($B32="","",IF(ISERROR(VLOOKUP($A32,'50WD'!$B$11:$B$34,1,FALSE))=TRUE,"","○"))</f>
        <v/>
      </c>
      <c r="AP32" s="45" t="str">
        <f>IF($B32="","",IF(ISERROR(VLOOKUP($A32,'55WS'!$B$11:$B$26,1,FALSE))=TRUE,"","○"))</f>
        <v/>
      </c>
      <c r="AQ32" s="46" t="str">
        <f>IF($B32="","",IF(ISERROR(VLOOKUP($A32,'55WD'!$B$11:$B$34,1,FALSE))=TRUE,"","○"))</f>
        <v/>
      </c>
      <c r="AR32" s="45" t="str">
        <f>IF($B32="","",IF(ISERROR(VLOOKUP($A32,'60WS'!$B$11:$B$26,1,FALSE))=TRUE,"","○"))</f>
        <v/>
      </c>
      <c r="AS32" s="46" t="str">
        <f>IF($B32="","",IF(ISERROR(VLOOKUP($A32,'60WD'!$B$11:$B$34,1,FALSE))=TRUE,"","○"))</f>
        <v/>
      </c>
      <c r="AT32" s="47" t="s">
        <v>272</v>
      </c>
      <c r="AU32" s="48" t="s">
        <v>272</v>
      </c>
      <c r="AV32" s="22" t="str">
        <f>IF(VLOOKUP($A32,選手名簿!$A$7:$R$206,2)&lt;&gt;"",IF(COUNTA($G32:$G32)&gt;=0,IF(COUNTIF($H32:$AU32,"○")&lt;1,1,""),""),"")</f>
        <v/>
      </c>
    </row>
    <row r="33" spans="1:48" ht="15" customHeight="1" x14ac:dyDescent="0.15">
      <c r="A33" s="42">
        <v>28</v>
      </c>
      <c r="B33" s="43" t="str">
        <f>IF($A33="","",IF(VLOOKUP($A33,選手名簿!$A$7:$R$206,2)="","",VLOOKUP($A33,選手名簿!$A$7:$R$206,2)))</f>
        <v/>
      </c>
      <c r="C33" s="44" t="str">
        <f>IF($A33="","",IF(VLOOKUP($A33,選手名簿!$A$7:$R$206,3)="","",VLOOKUP($A33,選手名簿!$A$7:$R$206,3)))</f>
        <v/>
      </c>
      <c r="D33" s="43" t="str">
        <f>IF($A33="","",IF(VLOOKUP($A33,選手名簿!$A$7:$R$206,4)="","",VLOOKUP($A33,選手名簿!$A$7:$R$206,4)))</f>
        <v/>
      </c>
      <c r="E33" s="82" t="str">
        <f>IF($A33="","",IF(VLOOKUP($A33,選手名簿!$A$7:$R$206,5)="","",VLOOKUP($A33,選手名簿!$A$7:$R$206,5)))</f>
        <v/>
      </c>
      <c r="F33" s="84"/>
      <c r="G33" s="84"/>
      <c r="H33" s="13"/>
      <c r="I33" s="14"/>
      <c r="J33" s="14"/>
      <c r="K33" s="36" t="str">
        <f>IF($B33="","",IF(ISERROR(VLOOKUP($A33,MT!$B$14:$B$20,1,FALSE))=TRUE,"","○"))</f>
        <v/>
      </c>
      <c r="L33" s="37" t="str">
        <f>IF($B33="","",IF(ISERROR(VLOOKUP($A33,WT!$B$14:$B$20,1,FALSE))=TRUE,"","○"))</f>
        <v/>
      </c>
      <c r="M33" s="99" t="str">
        <f>IF($B33="","",IF(ISERROR(VLOOKUP($A33,OBT!$B$14:$B$22,1,FALSE)=TRUE),"","○"))</f>
        <v/>
      </c>
      <c r="N33" s="96" t="str">
        <f>IF($B33="","",IF(ISERROR(VLOOKUP($A33,OGT!$B$14:$B$22,1,FALSE)=TRUE),"","○"))</f>
        <v/>
      </c>
      <c r="O33" s="99" t="str">
        <f>IF($B33="","",IF(ISERROR(VLOOKUP($A33,'HBT(A)'!$B$14:$B$22,1,FALSE)=TRUE),"","○"))&amp;IF($B33="","",IF(ISERROR(VLOOKUP($A33,'HBT(B)'!$B$14:$B$22,1,FALSE)=TRUE),"","○"))</f>
        <v/>
      </c>
      <c r="P33" s="65" t="str">
        <f>IF($B33="","",IF(ISERROR(VLOOKUP($A33,MS!$B$11:$B$26,1,FALSE))=TRUE,"","○"))</f>
        <v/>
      </c>
      <c r="Q33" s="46" t="str">
        <f>IF($B33="","",IF(ISERROR(VLOOKUP($A33,MD!$B$11:$B$34,1,FALSE))=TRUE,"","○"))</f>
        <v/>
      </c>
      <c r="R33" s="45" t="str">
        <f>IF($B33="","",IF(ISERROR(VLOOKUP($A33,'30MS'!$B$11:$B$26,1,FALSE))=TRUE,"","○"))</f>
        <v/>
      </c>
      <c r="S33" s="46" t="str">
        <f>IF($B33="","",IF(ISERROR(VLOOKUP($A33,'30MD'!$B$11:$B$34,1,FALSE))=TRUE,"","○"))</f>
        <v/>
      </c>
      <c r="T33" s="45" t="str">
        <f>IF($B33="","",IF(ISERROR(VLOOKUP($A33,'40MS'!$B$11:$B$26,1,FALSE))=TRUE,"","○"))</f>
        <v/>
      </c>
      <c r="U33" s="46" t="str">
        <f>IF($B33="","",IF(ISERROR(VLOOKUP($A33,'40MD'!$B$11:$B$34,1,FALSE))=TRUE,"","○"))</f>
        <v/>
      </c>
      <c r="V33" s="45" t="str">
        <f>IF($B33="","",IF(ISERROR(VLOOKUP($A33,'50MS'!$B$11:$B$26,1,FALSE))=TRUE,"","○"))</f>
        <v/>
      </c>
      <c r="W33" s="46" t="str">
        <f>IF($B33="","",IF(ISERROR(VLOOKUP($A33,'50MD'!$B$11:$B$34,1,FALSE))=TRUE,"","○"))</f>
        <v/>
      </c>
      <c r="X33" s="45" t="str">
        <f>IF($B33="","",IF(ISERROR(VLOOKUP($A33,'55MS'!$B$11:$B$26,1,FALSE))=TRUE,"","○"))</f>
        <v/>
      </c>
      <c r="Y33" s="46" t="str">
        <f>IF($B33="","",IF(ISERROR(VLOOKUP($A33,'55MD'!$B$11:$B$34,1,FALSE))=TRUE,"","○"))</f>
        <v/>
      </c>
      <c r="Z33" s="45" t="str">
        <f>IF($B33="","",IF(ISERROR(VLOOKUP($A33,'60MS'!$B$11:$B$26,1,FALSE))=TRUE,"","○"))</f>
        <v/>
      </c>
      <c r="AA33" s="46" t="str">
        <f>IF($B33="","",IF(ISERROR(VLOOKUP($A33,'60MD'!$B$11:$B$34,1,FALSE))=TRUE,"","○"))</f>
        <v/>
      </c>
      <c r="AB33" s="47" t="str">
        <f>IF($B33="","",IF(ISERROR(VLOOKUP($A33,'65MS'!$B$11:$B$26,1,FALSE))=TRUE,"","○"))</f>
        <v/>
      </c>
      <c r="AC33" s="46" t="str">
        <f>IF($B33="","",IF(ISERROR(VLOOKUP($A33,'65MD'!$B$11:$B$34,1,FALSE))=TRUE,"","○"))</f>
        <v/>
      </c>
      <c r="AD33" s="45" t="str">
        <f>IF($B33="","",IF(ISERROR(VLOOKUP($A33,'70MS'!$B$11:$B$26,1,FALSE))=TRUE,"","○"))</f>
        <v/>
      </c>
      <c r="AE33" s="46" t="str">
        <f>IF($B33="","",IF(ISERROR(VLOOKUP($A33,'70MD'!$B$11:$B$34,1,FALSE))=TRUE,"","○"))</f>
        <v/>
      </c>
      <c r="AF33" s="96"/>
      <c r="AG33" s="46"/>
      <c r="AH33" s="45" t="str">
        <f>IF($B33="","",IF(ISERROR(VLOOKUP($A33,WS!$B$11:$B$26,1,FALSE))=TRUE,"","○"))</f>
        <v/>
      </c>
      <c r="AI33" s="46" t="str">
        <f>IF($B33="","",IF(ISERROR(VLOOKUP($A33,WD!$B$11:$B$34,1,FALSE))=TRUE,"","○"))</f>
        <v/>
      </c>
      <c r="AJ33" s="45" t="str">
        <f>IF($B33="","",IF(ISERROR(VLOOKUP($A33,'30WS'!$B$11:$B$26,1,FALSE))=TRUE,"","○"))</f>
        <v/>
      </c>
      <c r="AK33" s="46" t="str">
        <f>IF($B33="","",IF(ISERROR(VLOOKUP($A33,'30WD'!$B$11:$B$34,1,FALSE))=TRUE,"","○"))</f>
        <v/>
      </c>
      <c r="AL33" s="47" t="str">
        <f>IF($B33="","",IF(ISERROR(VLOOKUP($A33,'40WS'!$B$11:$B$26,1,FALSE))=TRUE,"","○"))</f>
        <v/>
      </c>
      <c r="AM33" s="46" t="str">
        <f>IF($B33="","",IF(ISERROR(VLOOKUP($A33,'40WD'!$B$11:$B$34,1,FALSE))=TRUE,"","○"))</f>
        <v/>
      </c>
      <c r="AN33" s="45" t="str">
        <f>IF($B33="","",IF(ISERROR(VLOOKUP($A33,'50WS'!$B$11:$B$26,1,FALSE))=TRUE,"","○"))</f>
        <v/>
      </c>
      <c r="AO33" s="46" t="str">
        <f>IF($B33="","",IF(ISERROR(VLOOKUP($A33,'50WD'!$B$11:$B$34,1,FALSE))=TRUE,"","○"))</f>
        <v/>
      </c>
      <c r="AP33" s="45" t="str">
        <f>IF($B33="","",IF(ISERROR(VLOOKUP($A33,'55WS'!$B$11:$B$26,1,FALSE))=TRUE,"","○"))</f>
        <v/>
      </c>
      <c r="AQ33" s="46" t="str">
        <f>IF($B33="","",IF(ISERROR(VLOOKUP($A33,'55WD'!$B$11:$B$34,1,FALSE))=TRUE,"","○"))</f>
        <v/>
      </c>
      <c r="AR33" s="45" t="str">
        <f>IF($B33="","",IF(ISERROR(VLOOKUP($A33,'60WS'!$B$11:$B$26,1,FALSE))=TRUE,"","○"))</f>
        <v/>
      </c>
      <c r="AS33" s="46" t="str">
        <f>IF($B33="","",IF(ISERROR(VLOOKUP($A33,'60WD'!$B$11:$B$34,1,FALSE))=TRUE,"","○"))</f>
        <v/>
      </c>
      <c r="AT33" s="47" t="s">
        <v>272</v>
      </c>
      <c r="AU33" s="48" t="s">
        <v>272</v>
      </c>
      <c r="AV33" s="22" t="str">
        <f>IF(VLOOKUP($A33,選手名簿!$A$7:$R$206,2)&lt;&gt;"",IF(COUNTA($G33:$G33)&gt;=0,IF(COUNTIF($H33:$AU33,"○")&lt;1,1,""),""),"")</f>
        <v/>
      </c>
    </row>
    <row r="34" spans="1:48" ht="15" customHeight="1" x14ac:dyDescent="0.15">
      <c r="A34" s="42">
        <v>29</v>
      </c>
      <c r="B34" s="43" t="str">
        <f>IF($A34="","",IF(VLOOKUP($A34,選手名簿!$A$7:$R$206,2)="","",VLOOKUP($A34,選手名簿!$A$7:$R$206,2)))</f>
        <v/>
      </c>
      <c r="C34" s="44" t="str">
        <f>IF($A34="","",IF(VLOOKUP($A34,選手名簿!$A$7:$R$206,3)="","",VLOOKUP($A34,選手名簿!$A$7:$R$206,3)))</f>
        <v/>
      </c>
      <c r="D34" s="43" t="str">
        <f>IF($A34="","",IF(VLOOKUP($A34,選手名簿!$A$7:$R$206,4)="","",VLOOKUP($A34,選手名簿!$A$7:$R$206,4)))</f>
        <v/>
      </c>
      <c r="E34" s="82" t="str">
        <f>IF($A34="","",IF(VLOOKUP($A34,選手名簿!$A$7:$R$206,5)="","",VLOOKUP($A34,選手名簿!$A$7:$R$206,5)))</f>
        <v/>
      </c>
      <c r="F34" s="84"/>
      <c r="G34" s="84"/>
      <c r="H34" s="13"/>
      <c r="I34" s="14"/>
      <c r="J34" s="14"/>
      <c r="K34" s="36" t="str">
        <f>IF($B34="","",IF(ISERROR(VLOOKUP($A34,MT!$B$14:$B$20,1,FALSE))=TRUE,"","○"))</f>
        <v/>
      </c>
      <c r="L34" s="37" t="str">
        <f>IF($B34="","",IF(ISERROR(VLOOKUP($A34,WT!$B$14:$B$20,1,FALSE))=TRUE,"","○"))</f>
        <v/>
      </c>
      <c r="M34" s="99" t="str">
        <f>IF($B34="","",IF(ISERROR(VLOOKUP($A34,OBT!$B$14:$B$22,1,FALSE)=TRUE),"","○"))</f>
        <v/>
      </c>
      <c r="N34" s="96" t="str">
        <f>IF($B34="","",IF(ISERROR(VLOOKUP($A34,OGT!$B$14:$B$22,1,FALSE)=TRUE),"","○"))</f>
        <v/>
      </c>
      <c r="O34" s="99" t="str">
        <f>IF($B34="","",IF(ISERROR(VLOOKUP($A34,'HBT(A)'!$B$14:$B$22,1,FALSE)=TRUE),"","○"))&amp;IF($B34="","",IF(ISERROR(VLOOKUP($A34,'HBT(B)'!$B$14:$B$22,1,FALSE)=TRUE),"","○"))</f>
        <v/>
      </c>
      <c r="P34" s="65" t="str">
        <f>IF($B34="","",IF(ISERROR(VLOOKUP($A34,MS!$B$11:$B$26,1,FALSE))=TRUE,"","○"))</f>
        <v/>
      </c>
      <c r="Q34" s="46" t="str">
        <f>IF($B34="","",IF(ISERROR(VLOOKUP($A34,MD!$B$11:$B$34,1,FALSE))=TRUE,"","○"))</f>
        <v/>
      </c>
      <c r="R34" s="45" t="str">
        <f>IF($B34="","",IF(ISERROR(VLOOKUP($A34,'30MS'!$B$11:$B$26,1,FALSE))=TRUE,"","○"))</f>
        <v/>
      </c>
      <c r="S34" s="46" t="str">
        <f>IF($B34="","",IF(ISERROR(VLOOKUP($A34,'30MD'!$B$11:$B$34,1,FALSE))=TRUE,"","○"))</f>
        <v/>
      </c>
      <c r="T34" s="45" t="str">
        <f>IF($B34="","",IF(ISERROR(VLOOKUP($A34,'40MS'!$B$11:$B$26,1,FALSE))=TRUE,"","○"))</f>
        <v/>
      </c>
      <c r="U34" s="46" t="str">
        <f>IF($B34="","",IF(ISERROR(VLOOKUP($A34,'40MD'!$B$11:$B$34,1,FALSE))=TRUE,"","○"))</f>
        <v/>
      </c>
      <c r="V34" s="45" t="str">
        <f>IF($B34="","",IF(ISERROR(VLOOKUP($A34,'50MS'!$B$11:$B$26,1,FALSE))=TRUE,"","○"))</f>
        <v/>
      </c>
      <c r="W34" s="46" t="str">
        <f>IF($B34="","",IF(ISERROR(VLOOKUP($A34,'50MD'!$B$11:$B$34,1,FALSE))=TRUE,"","○"))</f>
        <v/>
      </c>
      <c r="X34" s="45" t="str">
        <f>IF($B34="","",IF(ISERROR(VLOOKUP($A34,'55MS'!$B$11:$B$26,1,FALSE))=TRUE,"","○"))</f>
        <v/>
      </c>
      <c r="Y34" s="46" t="str">
        <f>IF($B34="","",IF(ISERROR(VLOOKUP($A34,'55MD'!$B$11:$B$34,1,FALSE))=TRUE,"","○"))</f>
        <v/>
      </c>
      <c r="Z34" s="45" t="str">
        <f>IF($B34="","",IF(ISERROR(VLOOKUP($A34,'60MS'!$B$11:$B$26,1,FALSE))=TRUE,"","○"))</f>
        <v/>
      </c>
      <c r="AA34" s="46" t="str">
        <f>IF($B34="","",IF(ISERROR(VLOOKUP($A34,'60MD'!$B$11:$B$34,1,FALSE))=TRUE,"","○"))</f>
        <v/>
      </c>
      <c r="AB34" s="47" t="str">
        <f>IF($B34="","",IF(ISERROR(VLOOKUP($A34,'65MS'!$B$11:$B$26,1,FALSE))=TRUE,"","○"))</f>
        <v/>
      </c>
      <c r="AC34" s="46" t="str">
        <f>IF($B34="","",IF(ISERROR(VLOOKUP($A34,'65MD'!$B$11:$B$34,1,FALSE))=TRUE,"","○"))</f>
        <v/>
      </c>
      <c r="AD34" s="45" t="str">
        <f>IF($B34="","",IF(ISERROR(VLOOKUP($A34,'70MS'!$B$11:$B$26,1,FALSE))=TRUE,"","○"))</f>
        <v/>
      </c>
      <c r="AE34" s="46" t="str">
        <f>IF($B34="","",IF(ISERROR(VLOOKUP($A34,'70MD'!$B$11:$B$34,1,FALSE))=TRUE,"","○"))</f>
        <v/>
      </c>
      <c r="AF34" s="96"/>
      <c r="AG34" s="46"/>
      <c r="AH34" s="45" t="str">
        <f>IF($B34="","",IF(ISERROR(VLOOKUP($A34,WS!$B$11:$B$26,1,FALSE))=TRUE,"","○"))</f>
        <v/>
      </c>
      <c r="AI34" s="46" t="str">
        <f>IF($B34="","",IF(ISERROR(VLOOKUP($A34,WD!$B$11:$B$34,1,FALSE))=TRUE,"","○"))</f>
        <v/>
      </c>
      <c r="AJ34" s="45" t="str">
        <f>IF($B34="","",IF(ISERROR(VLOOKUP($A34,'30WS'!$B$11:$B$26,1,FALSE))=TRUE,"","○"))</f>
        <v/>
      </c>
      <c r="AK34" s="46" t="str">
        <f>IF($B34="","",IF(ISERROR(VLOOKUP($A34,'30WD'!$B$11:$B$34,1,FALSE))=TRUE,"","○"))</f>
        <v/>
      </c>
      <c r="AL34" s="47" t="str">
        <f>IF($B34="","",IF(ISERROR(VLOOKUP($A34,'40WS'!$B$11:$B$26,1,FALSE))=TRUE,"","○"))</f>
        <v/>
      </c>
      <c r="AM34" s="46" t="str">
        <f>IF($B34="","",IF(ISERROR(VLOOKUP($A34,'40WD'!$B$11:$B$34,1,FALSE))=TRUE,"","○"))</f>
        <v/>
      </c>
      <c r="AN34" s="45" t="str">
        <f>IF($B34="","",IF(ISERROR(VLOOKUP($A34,'50WS'!$B$11:$B$26,1,FALSE))=TRUE,"","○"))</f>
        <v/>
      </c>
      <c r="AO34" s="46" t="str">
        <f>IF($B34="","",IF(ISERROR(VLOOKUP($A34,'50WD'!$B$11:$B$34,1,FALSE))=TRUE,"","○"))</f>
        <v/>
      </c>
      <c r="AP34" s="45" t="str">
        <f>IF($B34="","",IF(ISERROR(VLOOKUP($A34,'55WS'!$B$11:$B$26,1,FALSE))=TRUE,"","○"))</f>
        <v/>
      </c>
      <c r="AQ34" s="46" t="str">
        <f>IF($B34="","",IF(ISERROR(VLOOKUP($A34,'55WD'!$B$11:$B$34,1,FALSE))=TRUE,"","○"))</f>
        <v/>
      </c>
      <c r="AR34" s="45" t="str">
        <f>IF($B34="","",IF(ISERROR(VLOOKUP($A34,'60WS'!$B$11:$B$26,1,FALSE))=TRUE,"","○"))</f>
        <v/>
      </c>
      <c r="AS34" s="46" t="str">
        <f>IF($B34="","",IF(ISERROR(VLOOKUP($A34,'60WD'!$B$11:$B$34,1,FALSE))=TRUE,"","○"))</f>
        <v/>
      </c>
      <c r="AT34" s="47" t="s">
        <v>272</v>
      </c>
      <c r="AU34" s="48" t="s">
        <v>272</v>
      </c>
      <c r="AV34" s="22" t="str">
        <f>IF(VLOOKUP($A34,選手名簿!$A$7:$R$206,2)&lt;&gt;"",IF(COUNTA($G34:$G34)&gt;=0,IF(COUNTIF($H34:$AU34,"○")&lt;1,1,""),""),"")</f>
        <v/>
      </c>
    </row>
    <row r="35" spans="1:48" ht="15" customHeight="1" x14ac:dyDescent="0.15">
      <c r="A35" s="42">
        <v>30</v>
      </c>
      <c r="B35" s="43" t="str">
        <f>IF($A35="","",IF(VLOOKUP($A35,選手名簿!$A$7:$R$206,2)="","",VLOOKUP($A35,選手名簿!$A$7:$R$206,2)))</f>
        <v/>
      </c>
      <c r="C35" s="44" t="str">
        <f>IF($A35="","",IF(VLOOKUP($A35,選手名簿!$A$7:$R$206,3)="","",VLOOKUP($A35,選手名簿!$A$7:$R$206,3)))</f>
        <v/>
      </c>
      <c r="D35" s="43" t="str">
        <f>IF($A35="","",IF(VLOOKUP($A35,選手名簿!$A$7:$R$206,4)="","",VLOOKUP($A35,選手名簿!$A$7:$R$206,4)))</f>
        <v/>
      </c>
      <c r="E35" s="82" t="str">
        <f>IF($A35="","",IF(VLOOKUP($A35,選手名簿!$A$7:$R$206,5)="","",VLOOKUP($A35,選手名簿!$A$7:$R$206,5)))</f>
        <v/>
      </c>
      <c r="F35" s="84"/>
      <c r="G35" s="86"/>
      <c r="H35" s="17"/>
      <c r="I35" s="18"/>
      <c r="J35" s="18"/>
      <c r="K35" s="36" t="str">
        <f>IF($B35="","",IF(ISERROR(VLOOKUP($A35,MT!$B$14:$B$20,1,FALSE))=TRUE,"","○"))</f>
        <v/>
      </c>
      <c r="L35" s="37" t="str">
        <f>IF($B35="","",IF(ISERROR(VLOOKUP($A35,WT!$B$14:$B$20,1,FALSE))=TRUE,"","○"))</f>
        <v/>
      </c>
      <c r="M35" s="99" t="str">
        <f>IF($B35="","",IF(ISERROR(VLOOKUP($A35,OBT!$B$14:$B$22,1,FALSE)=TRUE),"","○"))</f>
        <v/>
      </c>
      <c r="N35" s="96" t="str">
        <f>IF($B35="","",IF(ISERROR(VLOOKUP($A35,OGT!$B$14:$B$22,1,FALSE)=TRUE),"","○"))</f>
        <v/>
      </c>
      <c r="O35" s="99" t="str">
        <f>IF($B35="","",IF(ISERROR(VLOOKUP($A35,'HBT(A)'!$B$14:$B$22,1,FALSE)=TRUE),"","○"))&amp;IF($B35="","",IF(ISERROR(VLOOKUP($A35,'HBT(B)'!$B$14:$B$22,1,FALSE)=TRUE),"","○"))</f>
        <v/>
      </c>
      <c r="P35" s="65" t="str">
        <f>IF($B35="","",IF(ISERROR(VLOOKUP($A35,MS!$B$11:$B$26,1,FALSE))=TRUE,"","○"))</f>
        <v/>
      </c>
      <c r="Q35" s="46" t="str">
        <f>IF($B35="","",IF(ISERROR(VLOOKUP($A35,MD!$B$11:$B$34,1,FALSE))=TRUE,"","○"))</f>
        <v/>
      </c>
      <c r="R35" s="53" t="str">
        <f>IF($B35="","",IF(ISERROR(VLOOKUP($A35,'30MS'!$B$11:$B$26,1,FALSE))=TRUE,"","○"))</f>
        <v/>
      </c>
      <c r="S35" s="54" t="str">
        <f>IF($B35="","",IF(ISERROR(VLOOKUP($A35,'30MD'!$B$11:$B$34,1,FALSE))=TRUE,"","○"))</f>
        <v/>
      </c>
      <c r="T35" s="53" t="str">
        <f>IF($B35="","",IF(ISERROR(VLOOKUP($A35,'40MS'!$B$11:$B$26,1,FALSE))=TRUE,"","○"))</f>
        <v/>
      </c>
      <c r="U35" s="54" t="str">
        <f>IF($B35="","",IF(ISERROR(VLOOKUP($A35,'40MD'!$B$11:$B$34,1,FALSE))=TRUE,"","○"))</f>
        <v/>
      </c>
      <c r="V35" s="53" t="str">
        <f>IF($B35="","",IF(ISERROR(VLOOKUP($A35,'50MS'!$B$11:$B$26,1,FALSE))=TRUE,"","○"))</f>
        <v/>
      </c>
      <c r="W35" s="54" t="str">
        <f>IF($B35="","",IF(ISERROR(VLOOKUP($A35,'50MD'!$B$11:$B$34,1,FALSE))=TRUE,"","○"))</f>
        <v/>
      </c>
      <c r="X35" s="45" t="str">
        <f>IF($B35="","",IF(ISERROR(VLOOKUP($A35,'55MS'!$B$11:$B$26,1,FALSE))=TRUE,"","○"))</f>
        <v/>
      </c>
      <c r="Y35" s="46" t="str">
        <f>IF($B35="","",IF(ISERROR(VLOOKUP($A35,'55MD'!$B$11:$B$34,1,FALSE))=TRUE,"","○"))</f>
        <v/>
      </c>
      <c r="Z35" s="53" t="str">
        <f>IF($B35="","",IF(ISERROR(VLOOKUP($A35,'60MS'!$B$11:$B$26,1,FALSE))=TRUE,"","○"))</f>
        <v/>
      </c>
      <c r="AA35" s="54" t="str">
        <f>IF($B35="","",IF(ISERROR(VLOOKUP($A35,'60MD'!$B$11:$B$34,1,FALSE))=TRUE,"","○"))</f>
        <v/>
      </c>
      <c r="AB35" s="55" t="str">
        <f>IF($B35="","",IF(ISERROR(VLOOKUP($A35,'65MS'!$B$11:$B$26,1,FALSE))=TRUE,"","○"))</f>
        <v/>
      </c>
      <c r="AC35" s="54" t="str">
        <f>IF($B35="","",IF(ISERROR(VLOOKUP($A35,'65MD'!$B$11:$B$34,1,FALSE))=TRUE,"","○"))</f>
        <v/>
      </c>
      <c r="AD35" s="53" t="str">
        <f>IF($B35="","",IF(ISERROR(VLOOKUP($A35,'70MS'!$B$11:$B$26,1,FALSE))=TRUE,"","○"))</f>
        <v/>
      </c>
      <c r="AE35" s="54" t="str">
        <f>IF($B35="","",IF(ISERROR(VLOOKUP($A35,'70MD'!$B$11:$B$34,1,FALSE))=TRUE,"","○"))</f>
        <v/>
      </c>
      <c r="AF35" s="137"/>
      <c r="AG35" s="54"/>
      <c r="AH35" s="53" t="str">
        <f>IF($B35="","",IF(ISERROR(VLOOKUP($A35,WS!$B$11:$B$26,1,FALSE))=TRUE,"","○"))</f>
        <v/>
      </c>
      <c r="AI35" s="54" t="str">
        <f>IF($B35="","",IF(ISERROR(VLOOKUP($A35,WD!$B$11:$B$34,1,FALSE))=TRUE,"","○"))</f>
        <v/>
      </c>
      <c r="AJ35" s="53" t="str">
        <f>IF($B35="","",IF(ISERROR(VLOOKUP($A35,'30WS'!$B$11:$B$26,1,FALSE))=TRUE,"","○"))</f>
        <v/>
      </c>
      <c r="AK35" s="54" t="str">
        <f>IF($B35="","",IF(ISERROR(VLOOKUP($A35,'30WD'!$B$11:$B$34,1,FALSE))=TRUE,"","○"))</f>
        <v/>
      </c>
      <c r="AL35" s="55" t="str">
        <f>IF($B35="","",IF(ISERROR(VLOOKUP($A35,'40WS'!$B$11:$B$26,1,FALSE))=TRUE,"","○"))</f>
        <v/>
      </c>
      <c r="AM35" s="54" t="str">
        <f>IF($B35="","",IF(ISERROR(VLOOKUP($A35,'40WD'!$B$11:$B$34,1,FALSE))=TRUE,"","○"))</f>
        <v/>
      </c>
      <c r="AN35" s="53" t="str">
        <f>IF($B35="","",IF(ISERROR(VLOOKUP($A35,'50WS'!$B$11:$B$26,1,FALSE))=TRUE,"","○"))</f>
        <v/>
      </c>
      <c r="AO35" s="54" t="str">
        <f>IF($B35="","",IF(ISERROR(VLOOKUP($A35,'50WD'!$B$11:$B$34,1,FALSE))=TRUE,"","○"))</f>
        <v/>
      </c>
      <c r="AP35" s="45" t="str">
        <f>IF($B35="","",IF(ISERROR(VLOOKUP($A35,'55WS'!$B$11:$B$26,1,FALSE))=TRUE,"","○"))</f>
        <v/>
      </c>
      <c r="AQ35" s="46" t="str">
        <f>IF($B35="","",IF(ISERROR(VLOOKUP($A35,'55WD'!$B$11:$B$34,1,FALSE))=TRUE,"","○"))</f>
        <v/>
      </c>
      <c r="AR35" s="45" t="str">
        <f>IF($B35="","",IF(ISERROR(VLOOKUP($A35,'60WS'!$B$11:$B$26,1,FALSE))=TRUE,"","○"))</f>
        <v/>
      </c>
      <c r="AS35" s="46" t="str">
        <f>IF($B35="","",IF(ISERROR(VLOOKUP($A35,'60WD'!$B$11:$B$34,1,FALSE))=TRUE,"","○"))</f>
        <v/>
      </c>
      <c r="AT35" s="47" t="s">
        <v>272</v>
      </c>
      <c r="AU35" s="48" t="s">
        <v>272</v>
      </c>
      <c r="AV35" s="22" t="str">
        <f>IF(VLOOKUP($A35,選手名簿!$A$7:$R$206,2)&lt;&gt;"",IF(COUNTA($G35:$G35)&gt;=0,IF(COUNTIF($H35:$AU35,"○")&lt;1,1,""),""),"")</f>
        <v/>
      </c>
    </row>
    <row r="36" spans="1:48" ht="15" customHeight="1" x14ac:dyDescent="0.15">
      <c r="A36" s="42">
        <v>31</v>
      </c>
      <c r="B36" s="43" t="str">
        <f>IF($A36="","",IF(VLOOKUP($A36,選手名簿!$A$7:$R$206,2)="","",VLOOKUP($A36,選手名簿!$A$7:$R$206,2)))</f>
        <v/>
      </c>
      <c r="C36" s="44" t="str">
        <f>IF($A36="","",IF(VLOOKUP($A36,選手名簿!$A$7:$R$206,3)="","",VLOOKUP($A36,選手名簿!$A$7:$R$206,3)))</f>
        <v/>
      </c>
      <c r="D36" s="43" t="str">
        <f>IF($A36="","",IF(VLOOKUP($A36,選手名簿!$A$7:$R$206,4)="","",VLOOKUP($A36,選手名簿!$A$7:$R$206,4)))</f>
        <v/>
      </c>
      <c r="E36" s="82" t="str">
        <f>IF($A36="","",IF(VLOOKUP($A36,選手名簿!$A$7:$R$206,5)="","",VLOOKUP($A36,選手名簿!$A$7:$R$206,5)))</f>
        <v/>
      </c>
      <c r="F36" s="84"/>
      <c r="G36" s="86"/>
      <c r="H36" s="17"/>
      <c r="I36" s="18"/>
      <c r="J36" s="18"/>
      <c r="K36" s="36" t="str">
        <f>IF($B36="","",IF(ISERROR(VLOOKUP($A36,MT!$B$14:$B$20,1,FALSE))=TRUE,"","○"))</f>
        <v/>
      </c>
      <c r="L36" s="37" t="str">
        <f>IF($B36="","",IF(ISERROR(VLOOKUP($A36,WT!$B$14:$B$20,1,FALSE))=TRUE,"","○"))</f>
        <v/>
      </c>
      <c r="M36" s="99" t="str">
        <f>IF($B36="","",IF(ISERROR(VLOOKUP($A36,OBT!$B$14:$B$22,1,FALSE)=TRUE),"","○"))</f>
        <v/>
      </c>
      <c r="N36" s="96" t="str">
        <f>IF($B36="","",IF(ISERROR(VLOOKUP($A36,OGT!$B$14:$B$22,1,FALSE)=TRUE),"","○"))</f>
        <v/>
      </c>
      <c r="O36" s="99" t="str">
        <f>IF($B36="","",IF(ISERROR(VLOOKUP($A36,'HBT(A)'!$B$14:$B$22,1,FALSE)=TRUE),"","○"))&amp;IF($B36="","",IF(ISERROR(VLOOKUP($A36,'HBT(B)'!$B$14:$B$22,1,FALSE)=TRUE),"","○"))</f>
        <v/>
      </c>
      <c r="P36" s="65" t="str">
        <f>IF($B36="","",IF(ISERROR(VLOOKUP($A36,MS!$B$11:$B$26,1,FALSE))=TRUE,"","○"))</f>
        <v/>
      </c>
      <c r="Q36" s="46" t="str">
        <f>IF($B36="","",IF(ISERROR(VLOOKUP($A36,MD!$B$11:$B$34,1,FALSE))=TRUE,"","○"))</f>
        <v/>
      </c>
      <c r="R36" s="53" t="str">
        <f>IF($B36="","",IF(ISERROR(VLOOKUP($A36,'30MS'!$B$11:$B$26,1,FALSE))=TRUE,"","○"))</f>
        <v/>
      </c>
      <c r="S36" s="54" t="str">
        <f>IF($B36="","",IF(ISERROR(VLOOKUP($A36,'30MD'!$B$11:$B$34,1,FALSE))=TRUE,"","○"))</f>
        <v/>
      </c>
      <c r="T36" s="53" t="str">
        <f>IF($B36="","",IF(ISERROR(VLOOKUP($A36,'40MS'!$B$11:$B$26,1,FALSE))=TRUE,"","○"))</f>
        <v/>
      </c>
      <c r="U36" s="54" t="str">
        <f>IF($B36="","",IF(ISERROR(VLOOKUP($A36,'40MD'!$B$11:$B$34,1,FALSE))=TRUE,"","○"))</f>
        <v/>
      </c>
      <c r="V36" s="53" t="str">
        <f>IF($B36="","",IF(ISERROR(VLOOKUP($A36,'50MS'!$B$11:$B$26,1,FALSE))=TRUE,"","○"))</f>
        <v/>
      </c>
      <c r="W36" s="54" t="str">
        <f>IF($B36="","",IF(ISERROR(VLOOKUP($A36,'50MD'!$B$11:$B$34,1,FALSE))=TRUE,"","○"))</f>
        <v/>
      </c>
      <c r="X36" s="45" t="str">
        <f>IF($B36="","",IF(ISERROR(VLOOKUP($A36,'55MS'!$B$11:$B$26,1,FALSE))=TRUE,"","○"))</f>
        <v/>
      </c>
      <c r="Y36" s="46" t="str">
        <f>IF($B36="","",IF(ISERROR(VLOOKUP($A36,'55MD'!$B$11:$B$34,1,FALSE))=TRUE,"","○"))</f>
        <v/>
      </c>
      <c r="Z36" s="53" t="str">
        <f>IF($B36="","",IF(ISERROR(VLOOKUP($A36,'60MS'!$B$11:$B$26,1,FALSE))=TRUE,"","○"))</f>
        <v/>
      </c>
      <c r="AA36" s="54" t="str">
        <f>IF($B36="","",IF(ISERROR(VLOOKUP($A36,'60MD'!$B$11:$B$34,1,FALSE))=TRUE,"","○"))</f>
        <v/>
      </c>
      <c r="AB36" s="55" t="str">
        <f>IF($B36="","",IF(ISERROR(VLOOKUP($A36,'65MS'!$B$11:$B$26,1,FALSE))=TRUE,"","○"))</f>
        <v/>
      </c>
      <c r="AC36" s="54" t="str">
        <f>IF($B36="","",IF(ISERROR(VLOOKUP($A36,'65MD'!$B$11:$B$34,1,FALSE))=TRUE,"","○"))</f>
        <v/>
      </c>
      <c r="AD36" s="53" t="str">
        <f>IF($B36="","",IF(ISERROR(VLOOKUP($A36,'70MS'!$B$11:$B$26,1,FALSE))=TRUE,"","○"))</f>
        <v/>
      </c>
      <c r="AE36" s="54" t="str">
        <f>IF($B36="","",IF(ISERROR(VLOOKUP($A36,'70MD'!$B$11:$B$34,1,FALSE))=TRUE,"","○"))</f>
        <v/>
      </c>
      <c r="AF36" s="137"/>
      <c r="AG36" s="54"/>
      <c r="AH36" s="53" t="str">
        <f>IF($B36="","",IF(ISERROR(VLOOKUP($A36,WS!$B$11:$B$26,1,FALSE))=TRUE,"","○"))</f>
        <v/>
      </c>
      <c r="AI36" s="54" t="str">
        <f>IF($B36="","",IF(ISERROR(VLOOKUP($A36,WD!$B$11:$B$34,1,FALSE))=TRUE,"","○"))</f>
        <v/>
      </c>
      <c r="AJ36" s="53" t="str">
        <f>IF($B36="","",IF(ISERROR(VLOOKUP($A36,'30WS'!$B$11:$B$26,1,FALSE))=TRUE,"","○"))</f>
        <v/>
      </c>
      <c r="AK36" s="54" t="str">
        <f>IF($B36="","",IF(ISERROR(VLOOKUP($A36,'30WD'!$B$11:$B$34,1,FALSE))=TRUE,"","○"))</f>
        <v/>
      </c>
      <c r="AL36" s="55" t="str">
        <f>IF($B36="","",IF(ISERROR(VLOOKUP($A36,'40WS'!$B$11:$B$26,1,FALSE))=TRUE,"","○"))</f>
        <v/>
      </c>
      <c r="AM36" s="54" t="str">
        <f>IF($B36="","",IF(ISERROR(VLOOKUP($A36,'40WD'!$B$11:$B$34,1,FALSE))=TRUE,"","○"))</f>
        <v/>
      </c>
      <c r="AN36" s="53" t="str">
        <f>IF($B36="","",IF(ISERROR(VLOOKUP($A36,'50WS'!$B$11:$B$26,1,FALSE))=TRUE,"","○"))</f>
        <v/>
      </c>
      <c r="AO36" s="54" t="str">
        <f>IF($B36="","",IF(ISERROR(VLOOKUP($A36,'50WD'!$B$11:$B$34,1,FALSE))=TRUE,"","○"))</f>
        <v/>
      </c>
      <c r="AP36" s="45" t="str">
        <f>IF($B36="","",IF(ISERROR(VLOOKUP($A36,'55WS'!$B$11:$B$26,1,FALSE))=TRUE,"","○"))</f>
        <v/>
      </c>
      <c r="AQ36" s="46" t="str">
        <f>IF($B36="","",IF(ISERROR(VLOOKUP($A36,'55WD'!$B$11:$B$34,1,FALSE))=TRUE,"","○"))</f>
        <v/>
      </c>
      <c r="AR36" s="45" t="str">
        <f>IF($B36="","",IF(ISERROR(VLOOKUP($A36,'60WS'!$B$11:$B$26,1,FALSE))=TRUE,"","○"))</f>
        <v/>
      </c>
      <c r="AS36" s="46" t="str">
        <f>IF($B36="","",IF(ISERROR(VLOOKUP($A36,'60WD'!$B$11:$B$34,1,FALSE))=TRUE,"","○"))</f>
        <v/>
      </c>
      <c r="AT36" s="47" t="s">
        <v>272</v>
      </c>
      <c r="AU36" s="48" t="s">
        <v>272</v>
      </c>
      <c r="AV36" s="22" t="str">
        <f>IF(VLOOKUP($A36,選手名簿!$A$7:$R$206,2)&lt;&gt;"",IF(COUNTA($G36:$G36)&gt;=0,IF(COUNTIF($H36:$AU36,"○")&lt;1,1,""),""),"")</f>
        <v/>
      </c>
    </row>
    <row r="37" spans="1:48" ht="15" customHeight="1" x14ac:dyDescent="0.15">
      <c r="A37" s="42">
        <v>32</v>
      </c>
      <c r="B37" s="43" t="str">
        <f>IF($A37="","",IF(VLOOKUP($A37,選手名簿!$A$7:$R$206,2)="","",VLOOKUP($A37,選手名簿!$A$7:$R$206,2)))</f>
        <v/>
      </c>
      <c r="C37" s="44" t="str">
        <f>IF($A37="","",IF(VLOOKUP($A37,選手名簿!$A$7:$R$206,3)="","",VLOOKUP($A37,選手名簿!$A$7:$R$206,3)))</f>
        <v/>
      </c>
      <c r="D37" s="43" t="str">
        <f>IF($A37="","",IF(VLOOKUP($A37,選手名簿!$A$7:$R$206,4)="","",VLOOKUP($A37,選手名簿!$A$7:$R$206,4)))</f>
        <v/>
      </c>
      <c r="E37" s="82" t="str">
        <f>IF($A37="","",IF(VLOOKUP($A37,選手名簿!$A$7:$R$206,5)="","",VLOOKUP($A37,選手名簿!$A$7:$R$206,5)))</f>
        <v/>
      </c>
      <c r="F37" s="84"/>
      <c r="G37" s="86"/>
      <c r="H37" s="17"/>
      <c r="I37" s="18"/>
      <c r="J37" s="18"/>
      <c r="K37" s="36" t="str">
        <f>IF($B37="","",IF(ISERROR(VLOOKUP($A37,MT!$B$14:$B$20,1,FALSE))=TRUE,"","○"))</f>
        <v/>
      </c>
      <c r="L37" s="37" t="str">
        <f>IF($B37="","",IF(ISERROR(VLOOKUP($A37,WT!$B$14:$B$20,1,FALSE))=TRUE,"","○"))</f>
        <v/>
      </c>
      <c r="M37" s="99" t="str">
        <f>IF($B37="","",IF(ISERROR(VLOOKUP($A37,OBT!$B$14:$B$22,1,FALSE)=TRUE),"","○"))</f>
        <v/>
      </c>
      <c r="N37" s="96" t="str">
        <f>IF($B37="","",IF(ISERROR(VLOOKUP($A37,OGT!$B$14:$B$22,1,FALSE)=TRUE),"","○"))</f>
        <v/>
      </c>
      <c r="O37" s="99" t="str">
        <f>IF($B37="","",IF(ISERROR(VLOOKUP($A37,'HBT(A)'!$B$14:$B$22,1,FALSE)=TRUE),"","○"))&amp;IF($B37="","",IF(ISERROR(VLOOKUP($A37,'HBT(B)'!$B$14:$B$22,1,FALSE)=TRUE),"","○"))</f>
        <v/>
      </c>
      <c r="P37" s="65" t="str">
        <f>IF($B37="","",IF(ISERROR(VLOOKUP($A37,MS!$B$11:$B$26,1,FALSE))=TRUE,"","○"))</f>
        <v/>
      </c>
      <c r="Q37" s="46" t="str">
        <f>IF($B37="","",IF(ISERROR(VLOOKUP($A37,MD!$B$11:$B$34,1,FALSE))=TRUE,"","○"))</f>
        <v/>
      </c>
      <c r="R37" s="53" t="str">
        <f>IF($B37="","",IF(ISERROR(VLOOKUP($A37,'30MS'!$B$11:$B$26,1,FALSE))=TRUE,"","○"))</f>
        <v/>
      </c>
      <c r="S37" s="54" t="str">
        <f>IF($B37="","",IF(ISERROR(VLOOKUP($A37,'30MD'!$B$11:$B$34,1,FALSE))=TRUE,"","○"))</f>
        <v/>
      </c>
      <c r="T37" s="53" t="str">
        <f>IF($B37="","",IF(ISERROR(VLOOKUP($A37,'40MS'!$B$11:$B$26,1,FALSE))=TRUE,"","○"))</f>
        <v/>
      </c>
      <c r="U37" s="54" t="str">
        <f>IF($B37="","",IF(ISERROR(VLOOKUP($A37,'40MD'!$B$11:$B$34,1,FALSE))=TRUE,"","○"))</f>
        <v/>
      </c>
      <c r="V37" s="53" t="str">
        <f>IF($B37="","",IF(ISERROR(VLOOKUP($A37,'50MS'!$B$11:$B$26,1,FALSE))=TRUE,"","○"))</f>
        <v/>
      </c>
      <c r="W37" s="54" t="str">
        <f>IF($B37="","",IF(ISERROR(VLOOKUP($A37,'50MD'!$B$11:$B$34,1,FALSE))=TRUE,"","○"))</f>
        <v/>
      </c>
      <c r="X37" s="45" t="str">
        <f>IF($B37="","",IF(ISERROR(VLOOKUP($A37,'55MS'!$B$11:$B$26,1,FALSE))=TRUE,"","○"))</f>
        <v/>
      </c>
      <c r="Y37" s="46" t="str">
        <f>IF($B37="","",IF(ISERROR(VLOOKUP($A37,'55MD'!$B$11:$B$34,1,FALSE))=TRUE,"","○"))</f>
        <v/>
      </c>
      <c r="Z37" s="53" t="str">
        <f>IF($B37="","",IF(ISERROR(VLOOKUP($A37,'60MS'!$B$11:$B$26,1,FALSE))=TRUE,"","○"))</f>
        <v/>
      </c>
      <c r="AA37" s="54" t="str">
        <f>IF($B37="","",IF(ISERROR(VLOOKUP($A37,'60MD'!$B$11:$B$34,1,FALSE))=TRUE,"","○"))</f>
        <v/>
      </c>
      <c r="AB37" s="55" t="str">
        <f>IF($B37="","",IF(ISERROR(VLOOKUP($A37,'65MS'!$B$11:$B$26,1,FALSE))=TRUE,"","○"))</f>
        <v/>
      </c>
      <c r="AC37" s="54" t="str">
        <f>IF($B37="","",IF(ISERROR(VLOOKUP($A37,'65MD'!$B$11:$B$34,1,FALSE))=TRUE,"","○"))</f>
        <v/>
      </c>
      <c r="AD37" s="53" t="str">
        <f>IF($B37="","",IF(ISERROR(VLOOKUP($A37,'70MS'!$B$11:$B$26,1,FALSE))=TRUE,"","○"))</f>
        <v/>
      </c>
      <c r="AE37" s="54" t="str">
        <f>IF($B37="","",IF(ISERROR(VLOOKUP($A37,'70MD'!$B$11:$B$34,1,FALSE))=TRUE,"","○"))</f>
        <v/>
      </c>
      <c r="AF37" s="137"/>
      <c r="AG37" s="54"/>
      <c r="AH37" s="53" t="str">
        <f>IF($B37="","",IF(ISERROR(VLOOKUP($A37,WS!$B$11:$B$26,1,FALSE))=TRUE,"","○"))</f>
        <v/>
      </c>
      <c r="AI37" s="54" t="str">
        <f>IF($B37="","",IF(ISERROR(VLOOKUP($A37,WD!$B$11:$B$34,1,FALSE))=TRUE,"","○"))</f>
        <v/>
      </c>
      <c r="AJ37" s="53" t="str">
        <f>IF($B37="","",IF(ISERROR(VLOOKUP($A37,'30WS'!$B$11:$B$26,1,FALSE))=TRUE,"","○"))</f>
        <v/>
      </c>
      <c r="AK37" s="54" t="str">
        <f>IF($B37="","",IF(ISERROR(VLOOKUP($A37,'30WD'!$B$11:$B$34,1,FALSE))=TRUE,"","○"))</f>
        <v/>
      </c>
      <c r="AL37" s="55" t="str">
        <f>IF($B37="","",IF(ISERROR(VLOOKUP($A37,'40WS'!$B$11:$B$26,1,FALSE))=TRUE,"","○"))</f>
        <v/>
      </c>
      <c r="AM37" s="54" t="str">
        <f>IF($B37="","",IF(ISERROR(VLOOKUP($A37,'40WD'!$B$11:$B$34,1,FALSE))=TRUE,"","○"))</f>
        <v/>
      </c>
      <c r="AN37" s="53" t="str">
        <f>IF($B37="","",IF(ISERROR(VLOOKUP($A37,'50WS'!$B$11:$B$26,1,FALSE))=TRUE,"","○"))</f>
        <v/>
      </c>
      <c r="AO37" s="54" t="str">
        <f>IF($B37="","",IF(ISERROR(VLOOKUP($A37,'50WD'!$B$11:$B$34,1,FALSE))=TRUE,"","○"))</f>
        <v/>
      </c>
      <c r="AP37" s="45" t="str">
        <f>IF($B37="","",IF(ISERROR(VLOOKUP($A37,'55WS'!$B$11:$B$26,1,FALSE))=TRUE,"","○"))</f>
        <v/>
      </c>
      <c r="AQ37" s="46" t="str">
        <f>IF($B37="","",IF(ISERROR(VLOOKUP($A37,'55WD'!$B$11:$B$34,1,FALSE))=TRUE,"","○"))</f>
        <v/>
      </c>
      <c r="AR37" s="45" t="str">
        <f>IF($B37="","",IF(ISERROR(VLOOKUP($A37,'60WS'!$B$11:$B$26,1,FALSE))=TRUE,"","○"))</f>
        <v/>
      </c>
      <c r="AS37" s="46" t="str">
        <f>IF($B37="","",IF(ISERROR(VLOOKUP($A37,'60WD'!$B$11:$B$34,1,FALSE))=TRUE,"","○"))</f>
        <v/>
      </c>
      <c r="AT37" s="47" t="s">
        <v>272</v>
      </c>
      <c r="AU37" s="48" t="s">
        <v>272</v>
      </c>
      <c r="AV37" s="22" t="str">
        <f>IF(VLOOKUP($A37,選手名簿!$A$7:$R$206,2)&lt;&gt;"",IF(COUNTA($G37:$G37)&gt;=0,IF(COUNTIF($H37:$AU37,"○")&lt;1,1,""),""),"")</f>
        <v/>
      </c>
    </row>
    <row r="38" spans="1:48" ht="15" customHeight="1" x14ac:dyDescent="0.15">
      <c r="A38" s="42">
        <v>33</v>
      </c>
      <c r="B38" s="43" t="str">
        <f>IF($A38="","",IF(VLOOKUP($A38,選手名簿!$A$7:$R$206,2)="","",VLOOKUP($A38,選手名簿!$A$7:$R$206,2)))</f>
        <v/>
      </c>
      <c r="C38" s="44" t="str">
        <f>IF($A38="","",IF(VLOOKUP($A38,選手名簿!$A$7:$R$206,3)="","",VLOOKUP($A38,選手名簿!$A$7:$R$206,3)))</f>
        <v/>
      </c>
      <c r="D38" s="43" t="str">
        <f>IF($A38="","",IF(VLOOKUP($A38,選手名簿!$A$7:$R$206,4)="","",VLOOKUP($A38,選手名簿!$A$7:$R$206,4)))</f>
        <v/>
      </c>
      <c r="E38" s="82" t="str">
        <f>IF($A38="","",IF(VLOOKUP($A38,選手名簿!$A$7:$R$206,5)="","",VLOOKUP($A38,選手名簿!$A$7:$R$206,5)))</f>
        <v/>
      </c>
      <c r="F38" s="84"/>
      <c r="G38" s="86"/>
      <c r="H38" s="17"/>
      <c r="I38" s="18"/>
      <c r="J38" s="18"/>
      <c r="K38" s="36" t="str">
        <f>IF($B38="","",IF(ISERROR(VLOOKUP($A38,MT!$B$14:$B$20,1,FALSE))=TRUE,"","○"))</f>
        <v/>
      </c>
      <c r="L38" s="37" t="str">
        <f>IF($B38="","",IF(ISERROR(VLOOKUP($A38,WT!$B$14:$B$20,1,FALSE))=TRUE,"","○"))</f>
        <v/>
      </c>
      <c r="M38" s="99" t="str">
        <f>IF($B38="","",IF(ISERROR(VLOOKUP($A38,OBT!$B$14:$B$22,1,FALSE)=TRUE),"","○"))</f>
        <v/>
      </c>
      <c r="N38" s="96" t="str">
        <f>IF($B38="","",IF(ISERROR(VLOOKUP($A38,OGT!$B$14:$B$22,1,FALSE)=TRUE),"","○"))</f>
        <v/>
      </c>
      <c r="O38" s="99" t="str">
        <f>IF($B38="","",IF(ISERROR(VLOOKUP($A38,'HBT(A)'!$B$14:$B$22,1,FALSE)=TRUE),"","○"))&amp;IF($B38="","",IF(ISERROR(VLOOKUP($A38,'HBT(B)'!$B$14:$B$22,1,FALSE)=TRUE),"","○"))</f>
        <v/>
      </c>
      <c r="P38" s="65" t="str">
        <f>IF($B38="","",IF(ISERROR(VLOOKUP($A38,MS!$B$11:$B$26,1,FALSE))=TRUE,"","○"))</f>
        <v/>
      </c>
      <c r="Q38" s="46" t="str">
        <f>IF($B38="","",IF(ISERROR(VLOOKUP($A38,MD!$B$11:$B$34,1,FALSE))=TRUE,"","○"))</f>
        <v/>
      </c>
      <c r="R38" s="53" t="str">
        <f>IF($B38="","",IF(ISERROR(VLOOKUP($A38,'30MS'!$B$11:$B$26,1,FALSE))=TRUE,"","○"))</f>
        <v/>
      </c>
      <c r="S38" s="54" t="str">
        <f>IF($B38="","",IF(ISERROR(VLOOKUP($A38,'30MD'!$B$11:$B$34,1,FALSE))=TRUE,"","○"))</f>
        <v/>
      </c>
      <c r="T38" s="53" t="str">
        <f>IF($B38="","",IF(ISERROR(VLOOKUP($A38,'40MS'!$B$11:$B$26,1,FALSE))=TRUE,"","○"))</f>
        <v/>
      </c>
      <c r="U38" s="54" t="str">
        <f>IF($B38="","",IF(ISERROR(VLOOKUP($A38,'40MD'!$B$11:$B$34,1,FALSE))=TRUE,"","○"))</f>
        <v/>
      </c>
      <c r="V38" s="53" t="str">
        <f>IF($B38="","",IF(ISERROR(VLOOKUP($A38,'50MS'!$B$11:$B$26,1,FALSE))=TRUE,"","○"))</f>
        <v/>
      </c>
      <c r="W38" s="54" t="str">
        <f>IF($B38="","",IF(ISERROR(VLOOKUP($A38,'50MD'!$B$11:$B$34,1,FALSE))=TRUE,"","○"))</f>
        <v/>
      </c>
      <c r="X38" s="45" t="str">
        <f>IF($B38="","",IF(ISERROR(VLOOKUP($A38,'55MS'!$B$11:$B$26,1,FALSE))=TRUE,"","○"))</f>
        <v/>
      </c>
      <c r="Y38" s="46" t="str">
        <f>IF($B38="","",IF(ISERROR(VLOOKUP($A38,'55MD'!$B$11:$B$34,1,FALSE))=TRUE,"","○"))</f>
        <v/>
      </c>
      <c r="Z38" s="53" t="str">
        <f>IF($B38="","",IF(ISERROR(VLOOKUP($A38,'60MS'!$B$11:$B$26,1,FALSE))=TRUE,"","○"))</f>
        <v/>
      </c>
      <c r="AA38" s="54" t="str">
        <f>IF($B38="","",IF(ISERROR(VLOOKUP($A38,'60MD'!$B$11:$B$34,1,FALSE))=TRUE,"","○"))</f>
        <v/>
      </c>
      <c r="AB38" s="55" t="str">
        <f>IF($B38="","",IF(ISERROR(VLOOKUP($A38,'65MS'!$B$11:$B$26,1,FALSE))=TRUE,"","○"))</f>
        <v/>
      </c>
      <c r="AC38" s="54" t="str">
        <f>IF($B38="","",IF(ISERROR(VLOOKUP($A38,'65MD'!$B$11:$B$34,1,FALSE))=TRUE,"","○"))</f>
        <v/>
      </c>
      <c r="AD38" s="53" t="str">
        <f>IF($B38="","",IF(ISERROR(VLOOKUP($A38,'70MS'!$B$11:$B$26,1,FALSE))=TRUE,"","○"))</f>
        <v/>
      </c>
      <c r="AE38" s="54" t="str">
        <f>IF($B38="","",IF(ISERROR(VLOOKUP($A38,'70MD'!$B$11:$B$34,1,FALSE))=TRUE,"","○"))</f>
        <v/>
      </c>
      <c r="AF38" s="137"/>
      <c r="AG38" s="54"/>
      <c r="AH38" s="53" t="str">
        <f>IF($B38="","",IF(ISERROR(VLOOKUP($A38,WS!$B$11:$B$26,1,FALSE))=TRUE,"","○"))</f>
        <v/>
      </c>
      <c r="AI38" s="54" t="str">
        <f>IF($B38="","",IF(ISERROR(VLOOKUP($A38,WD!$B$11:$B$34,1,FALSE))=TRUE,"","○"))</f>
        <v/>
      </c>
      <c r="AJ38" s="53" t="str">
        <f>IF($B38="","",IF(ISERROR(VLOOKUP($A38,'30WS'!$B$11:$B$26,1,FALSE))=TRUE,"","○"))</f>
        <v/>
      </c>
      <c r="AK38" s="54" t="str">
        <f>IF($B38="","",IF(ISERROR(VLOOKUP($A38,'30WD'!$B$11:$B$34,1,FALSE))=TRUE,"","○"))</f>
        <v/>
      </c>
      <c r="AL38" s="55" t="str">
        <f>IF($B38="","",IF(ISERROR(VLOOKUP($A38,'40WS'!$B$11:$B$26,1,FALSE))=TRUE,"","○"))</f>
        <v/>
      </c>
      <c r="AM38" s="54" t="str">
        <f>IF($B38="","",IF(ISERROR(VLOOKUP($A38,'40WD'!$B$11:$B$34,1,FALSE))=TRUE,"","○"))</f>
        <v/>
      </c>
      <c r="AN38" s="53" t="str">
        <f>IF($B38="","",IF(ISERROR(VLOOKUP($A38,'50WS'!$B$11:$B$26,1,FALSE))=TRUE,"","○"))</f>
        <v/>
      </c>
      <c r="AO38" s="54" t="str">
        <f>IF($B38="","",IF(ISERROR(VLOOKUP($A38,'50WD'!$B$11:$B$34,1,FALSE))=TRUE,"","○"))</f>
        <v/>
      </c>
      <c r="AP38" s="45" t="str">
        <f>IF($B38="","",IF(ISERROR(VLOOKUP($A38,'55WS'!$B$11:$B$26,1,FALSE))=TRUE,"","○"))</f>
        <v/>
      </c>
      <c r="AQ38" s="46" t="str">
        <f>IF($B38="","",IF(ISERROR(VLOOKUP($A38,'55WD'!$B$11:$B$34,1,FALSE))=TRUE,"","○"))</f>
        <v/>
      </c>
      <c r="AR38" s="45" t="str">
        <f>IF($B38="","",IF(ISERROR(VLOOKUP($A38,'60WS'!$B$11:$B$26,1,FALSE))=TRUE,"","○"))</f>
        <v/>
      </c>
      <c r="AS38" s="46" t="str">
        <f>IF($B38="","",IF(ISERROR(VLOOKUP($A38,'60WD'!$B$11:$B$34,1,FALSE))=TRUE,"","○"))</f>
        <v/>
      </c>
      <c r="AT38" s="47" t="s">
        <v>272</v>
      </c>
      <c r="AU38" s="48" t="s">
        <v>272</v>
      </c>
      <c r="AV38" s="22" t="str">
        <f>IF(VLOOKUP($A38,選手名簿!$A$7:$R$206,2)&lt;&gt;"",IF(COUNTA($G38:$G38)&gt;=0,IF(COUNTIF($H38:$AU38,"○")&lt;1,1,""),""),"")</f>
        <v/>
      </c>
    </row>
    <row r="39" spans="1:48" ht="15" customHeight="1" x14ac:dyDescent="0.15">
      <c r="A39" s="42">
        <v>34</v>
      </c>
      <c r="B39" s="43" t="str">
        <f>IF($A39="","",IF(VLOOKUP($A39,選手名簿!$A$7:$R$206,2)="","",VLOOKUP($A39,選手名簿!$A$7:$R$206,2)))</f>
        <v/>
      </c>
      <c r="C39" s="44" t="str">
        <f>IF($A39="","",IF(VLOOKUP($A39,選手名簿!$A$7:$R$206,3)="","",VLOOKUP($A39,選手名簿!$A$7:$R$206,3)))</f>
        <v/>
      </c>
      <c r="D39" s="43" t="str">
        <f>IF($A39="","",IF(VLOOKUP($A39,選手名簿!$A$7:$R$206,4)="","",VLOOKUP($A39,選手名簿!$A$7:$R$206,4)))</f>
        <v/>
      </c>
      <c r="E39" s="82" t="str">
        <f>IF($A39="","",IF(VLOOKUP($A39,選手名簿!$A$7:$R$206,5)="","",VLOOKUP($A39,選手名簿!$A$7:$R$206,5)))</f>
        <v/>
      </c>
      <c r="F39" s="84"/>
      <c r="G39" s="86"/>
      <c r="H39" s="17"/>
      <c r="I39" s="18"/>
      <c r="J39" s="18"/>
      <c r="K39" s="36" t="str">
        <f>IF($B39="","",IF(ISERROR(VLOOKUP($A39,MT!$B$14:$B$20,1,FALSE))=TRUE,"","○"))</f>
        <v/>
      </c>
      <c r="L39" s="37" t="str">
        <f>IF($B39="","",IF(ISERROR(VLOOKUP($A39,WT!$B$14:$B$20,1,FALSE))=TRUE,"","○"))</f>
        <v/>
      </c>
      <c r="M39" s="99" t="str">
        <f>IF($B39="","",IF(ISERROR(VLOOKUP($A39,OBT!$B$14:$B$22,1,FALSE)=TRUE),"","○"))</f>
        <v/>
      </c>
      <c r="N39" s="96" t="str">
        <f>IF($B39="","",IF(ISERROR(VLOOKUP($A39,OGT!$B$14:$B$22,1,FALSE)=TRUE),"","○"))</f>
        <v/>
      </c>
      <c r="O39" s="99" t="str">
        <f>IF($B39="","",IF(ISERROR(VLOOKUP($A39,'HBT(A)'!$B$14:$B$22,1,FALSE)=TRUE),"","○"))&amp;IF($B39="","",IF(ISERROR(VLOOKUP($A39,'HBT(B)'!$B$14:$B$22,1,FALSE)=TRUE),"","○"))</f>
        <v/>
      </c>
      <c r="P39" s="65" t="str">
        <f>IF($B39="","",IF(ISERROR(VLOOKUP($A39,MS!$B$11:$B$26,1,FALSE))=TRUE,"","○"))</f>
        <v/>
      </c>
      <c r="Q39" s="46" t="str">
        <f>IF($B39="","",IF(ISERROR(VLOOKUP($A39,MD!$B$11:$B$34,1,FALSE))=TRUE,"","○"))</f>
        <v/>
      </c>
      <c r="R39" s="53" t="str">
        <f>IF($B39="","",IF(ISERROR(VLOOKUP($A39,'30MS'!$B$11:$B$26,1,FALSE))=TRUE,"","○"))</f>
        <v/>
      </c>
      <c r="S39" s="54" t="str">
        <f>IF($B39="","",IF(ISERROR(VLOOKUP($A39,'30MD'!$B$11:$B$34,1,FALSE))=TRUE,"","○"))</f>
        <v/>
      </c>
      <c r="T39" s="53" t="str">
        <f>IF($B39="","",IF(ISERROR(VLOOKUP($A39,'40MS'!$B$11:$B$26,1,FALSE))=TRUE,"","○"))</f>
        <v/>
      </c>
      <c r="U39" s="54" t="str">
        <f>IF($B39="","",IF(ISERROR(VLOOKUP($A39,'40MD'!$B$11:$B$34,1,FALSE))=TRUE,"","○"))</f>
        <v/>
      </c>
      <c r="V39" s="53" t="str">
        <f>IF($B39="","",IF(ISERROR(VLOOKUP($A39,'50MS'!$B$11:$B$26,1,FALSE))=TRUE,"","○"))</f>
        <v/>
      </c>
      <c r="W39" s="54" t="str">
        <f>IF($B39="","",IF(ISERROR(VLOOKUP($A39,'50MD'!$B$11:$B$34,1,FALSE))=TRUE,"","○"))</f>
        <v/>
      </c>
      <c r="X39" s="45" t="str">
        <f>IF($B39="","",IF(ISERROR(VLOOKUP($A39,'55MS'!$B$11:$B$26,1,FALSE))=TRUE,"","○"))</f>
        <v/>
      </c>
      <c r="Y39" s="46" t="str">
        <f>IF($B39="","",IF(ISERROR(VLOOKUP($A39,'55MD'!$B$11:$B$34,1,FALSE))=TRUE,"","○"))</f>
        <v/>
      </c>
      <c r="Z39" s="53" t="str">
        <f>IF($B39="","",IF(ISERROR(VLOOKUP($A39,'60MS'!$B$11:$B$26,1,FALSE))=TRUE,"","○"))</f>
        <v/>
      </c>
      <c r="AA39" s="54" t="str">
        <f>IF($B39="","",IF(ISERROR(VLOOKUP($A39,'60MD'!$B$11:$B$34,1,FALSE))=TRUE,"","○"))</f>
        <v/>
      </c>
      <c r="AB39" s="55" t="str">
        <f>IF($B39="","",IF(ISERROR(VLOOKUP($A39,'65MS'!$B$11:$B$26,1,FALSE))=TRUE,"","○"))</f>
        <v/>
      </c>
      <c r="AC39" s="54" t="str">
        <f>IF($B39="","",IF(ISERROR(VLOOKUP($A39,'65MD'!$B$11:$B$34,1,FALSE))=TRUE,"","○"))</f>
        <v/>
      </c>
      <c r="AD39" s="53" t="str">
        <f>IF($B39="","",IF(ISERROR(VLOOKUP($A39,'70MS'!$B$11:$B$26,1,FALSE))=TRUE,"","○"))</f>
        <v/>
      </c>
      <c r="AE39" s="54" t="str">
        <f>IF($B39="","",IF(ISERROR(VLOOKUP($A39,'70MD'!$B$11:$B$34,1,FALSE))=TRUE,"","○"))</f>
        <v/>
      </c>
      <c r="AF39" s="137"/>
      <c r="AG39" s="54"/>
      <c r="AH39" s="53" t="str">
        <f>IF($B39="","",IF(ISERROR(VLOOKUP($A39,WS!$B$11:$B$26,1,FALSE))=TRUE,"","○"))</f>
        <v/>
      </c>
      <c r="AI39" s="54" t="str">
        <f>IF($B39="","",IF(ISERROR(VLOOKUP($A39,WD!$B$11:$B$34,1,FALSE))=TRUE,"","○"))</f>
        <v/>
      </c>
      <c r="AJ39" s="53" t="str">
        <f>IF($B39="","",IF(ISERROR(VLOOKUP($A39,'30WS'!$B$11:$B$26,1,FALSE))=TRUE,"","○"))</f>
        <v/>
      </c>
      <c r="AK39" s="54" t="str">
        <f>IF($B39="","",IF(ISERROR(VLOOKUP($A39,'30WD'!$B$11:$B$34,1,FALSE))=TRUE,"","○"))</f>
        <v/>
      </c>
      <c r="AL39" s="55" t="str">
        <f>IF($B39="","",IF(ISERROR(VLOOKUP($A39,'40WS'!$B$11:$B$26,1,FALSE))=TRUE,"","○"))</f>
        <v/>
      </c>
      <c r="AM39" s="54" t="str">
        <f>IF($B39="","",IF(ISERROR(VLOOKUP($A39,'40WD'!$B$11:$B$34,1,FALSE))=TRUE,"","○"))</f>
        <v/>
      </c>
      <c r="AN39" s="53" t="str">
        <f>IF($B39="","",IF(ISERROR(VLOOKUP($A39,'50WS'!$B$11:$B$26,1,FALSE))=TRUE,"","○"))</f>
        <v/>
      </c>
      <c r="AO39" s="54" t="str">
        <f>IF($B39="","",IF(ISERROR(VLOOKUP($A39,'50WD'!$B$11:$B$34,1,FALSE))=TRUE,"","○"))</f>
        <v/>
      </c>
      <c r="AP39" s="45" t="str">
        <f>IF($B39="","",IF(ISERROR(VLOOKUP($A39,'55WS'!$B$11:$B$26,1,FALSE))=TRUE,"","○"))</f>
        <v/>
      </c>
      <c r="AQ39" s="46" t="str">
        <f>IF($B39="","",IF(ISERROR(VLOOKUP($A39,'55WD'!$B$11:$B$34,1,FALSE))=TRUE,"","○"))</f>
        <v/>
      </c>
      <c r="AR39" s="45" t="str">
        <f>IF($B39="","",IF(ISERROR(VLOOKUP($A39,'60WS'!$B$11:$B$26,1,FALSE))=TRUE,"","○"))</f>
        <v/>
      </c>
      <c r="AS39" s="46" t="str">
        <f>IF($B39="","",IF(ISERROR(VLOOKUP($A39,'60WD'!$B$11:$B$34,1,FALSE))=TRUE,"","○"))</f>
        <v/>
      </c>
      <c r="AT39" s="47" t="s">
        <v>272</v>
      </c>
      <c r="AU39" s="48" t="s">
        <v>272</v>
      </c>
      <c r="AV39" s="22" t="str">
        <f>IF(VLOOKUP($A39,選手名簿!$A$7:$R$206,2)&lt;&gt;"",IF(COUNTA($G39:$G39)&gt;=0,IF(COUNTIF($H39:$AU39,"○")&lt;1,1,""),""),"")</f>
        <v/>
      </c>
    </row>
    <row r="40" spans="1:48" ht="15" customHeight="1" x14ac:dyDescent="0.15">
      <c r="A40" s="42">
        <v>35</v>
      </c>
      <c r="B40" s="43" t="str">
        <f>IF($A40="","",IF(VLOOKUP($A40,選手名簿!$A$7:$R$206,2)="","",VLOOKUP($A40,選手名簿!$A$7:$R$206,2)))</f>
        <v/>
      </c>
      <c r="C40" s="44" t="str">
        <f>IF($A40="","",IF(VLOOKUP($A40,選手名簿!$A$7:$R$206,3)="","",VLOOKUP($A40,選手名簿!$A$7:$R$206,3)))</f>
        <v/>
      </c>
      <c r="D40" s="43" t="str">
        <f>IF($A40="","",IF(VLOOKUP($A40,選手名簿!$A$7:$R$206,4)="","",VLOOKUP($A40,選手名簿!$A$7:$R$206,4)))</f>
        <v/>
      </c>
      <c r="E40" s="82" t="str">
        <f>IF($A40="","",IF(VLOOKUP($A40,選手名簿!$A$7:$R$206,5)="","",VLOOKUP($A40,選手名簿!$A$7:$R$206,5)))</f>
        <v/>
      </c>
      <c r="F40" s="84"/>
      <c r="G40" s="86"/>
      <c r="H40" s="17"/>
      <c r="I40" s="18"/>
      <c r="J40" s="18"/>
      <c r="K40" s="36" t="str">
        <f>IF($B40="","",IF(ISERROR(VLOOKUP($A40,MT!$B$14:$B$20,1,FALSE))=TRUE,"","○"))</f>
        <v/>
      </c>
      <c r="L40" s="37" t="str">
        <f>IF($B40="","",IF(ISERROR(VLOOKUP($A40,WT!$B$14:$B$20,1,FALSE))=TRUE,"","○"))</f>
        <v/>
      </c>
      <c r="M40" s="99" t="str">
        <f>IF($B40="","",IF(ISERROR(VLOOKUP($A40,OBT!$B$14:$B$22,1,FALSE)=TRUE),"","○"))</f>
        <v/>
      </c>
      <c r="N40" s="96"/>
      <c r="O40" s="99" t="str">
        <f>IF($B40="","",IF(ISERROR(VLOOKUP($A40,'HBT(A)'!$B$14:$B$22,1,FALSE)=TRUE),"","○"))&amp;IF($B40="","",IF(ISERROR(VLOOKUP($A40,'HBT(B)'!$B$14:$B$22,1,FALSE)=TRUE),"","○"))</f>
        <v/>
      </c>
      <c r="P40" s="65" t="str">
        <f>IF($B40="","",IF(ISERROR(VLOOKUP($A40,MS!$B$11:$B$26,1,FALSE))=TRUE,"","○"))</f>
        <v/>
      </c>
      <c r="Q40" s="46" t="str">
        <f>IF($B40="","",IF(ISERROR(VLOOKUP($A40,MD!$B$11:$B$34,1,FALSE))=TRUE,"","○"))</f>
        <v/>
      </c>
      <c r="R40" s="53" t="str">
        <f>IF($B40="","",IF(ISERROR(VLOOKUP($A40,'30MS'!$B$11:$B$26,1,FALSE))=TRUE,"","○"))</f>
        <v/>
      </c>
      <c r="S40" s="54" t="str">
        <f>IF($B40="","",IF(ISERROR(VLOOKUP($A40,'30MD'!$B$11:$B$34,1,FALSE))=TRUE,"","○"))</f>
        <v/>
      </c>
      <c r="T40" s="53" t="str">
        <f>IF($B40="","",IF(ISERROR(VLOOKUP($A40,'40MS'!$B$11:$B$26,1,FALSE))=TRUE,"","○"))</f>
        <v/>
      </c>
      <c r="U40" s="54" t="str">
        <f>IF($B40="","",IF(ISERROR(VLOOKUP($A40,'40MD'!$B$11:$B$34,1,FALSE))=TRUE,"","○"))</f>
        <v/>
      </c>
      <c r="V40" s="53" t="str">
        <f>IF($B40="","",IF(ISERROR(VLOOKUP($A40,'50MS'!$B$11:$B$26,1,FALSE))=TRUE,"","○"))</f>
        <v/>
      </c>
      <c r="W40" s="54" t="str">
        <f>IF($B40="","",IF(ISERROR(VLOOKUP($A40,'50MD'!$B$11:$B$34,1,FALSE))=TRUE,"","○"))</f>
        <v/>
      </c>
      <c r="X40" s="45" t="str">
        <f>IF($B40="","",IF(ISERROR(VLOOKUP($A40,'55MS'!$B$11:$B$26,1,FALSE))=TRUE,"","○"))</f>
        <v/>
      </c>
      <c r="Y40" s="46" t="str">
        <f>IF($B40="","",IF(ISERROR(VLOOKUP($A40,'55MD'!$B$11:$B$34,1,FALSE))=TRUE,"","○"))</f>
        <v/>
      </c>
      <c r="Z40" s="53" t="str">
        <f>IF($B40="","",IF(ISERROR(VLOOKUP($A40,'60MS'!$B$11:$B$26,1,FALSE))=TRUE,"","○"))</f>
        <v/>
      </c>
      <c r="AA40" s="54" t="str">
        <f>IF($B40="","",IF(ISERROR(VLOOKUP($A40,'60MD'!$B$11:$B$34,1,FALSE))=TRUE,"","○"))</f>
        <v/>
      </c>
      <c r="AB40" s="55" t="str">
        <f>IF($B40="","",IF(ISERROR(VLOOKUP($A40,'65MS'!$B$11:$B$26,1,FALSE))=TRUE,"","○"))</f>
        <v/>
      </c>
      <c r="AC40" s="54" t="str">
        <f>IF($B40="","",IF(ISERROR(VLOOKUP($A40,'65MD'!$B$11:$B$34,1,FALSE))=TRUE,"","○"))</f>
        <v/>
      </c>
      <c r="AD40" s="53" t="str">
        <f>IF($B40="","",IF(ISERROR(VLOOKUP($A40,'70MS'!$B$11:$B$26,1,FALSE))=TRUE,"","○"))</f>
        <v/>
      </c>
      <c r="AE40" s="54" t="str">
        <f>IF($B40="","",IF(ISERROR(VLOOKUP($A40,'70MD'!$B$11:$B$34,1,FALSE))=TRUE,"","○"))</f>
        <v/>
      </c>
      <c r="AF40" s="137"/>
      <c r="AG40" s="54"/>
      <c r="AH40" s="53" t="str">
        <f>IF($B40="","",IF(ISERROR(VLOOKUP($A40,WS!$B$11:$B$26,1,FALSE))=TRUE,"","○"))</f>
        <v/>
      </c>
      <c r="AI40" s="54" t="str">
        <f>IF($B40="","",IF(ISERROR(VLOOKUP($A40,WD!$B$11:$B$34,1,FALSE))=TRUE,"","○"))</f>
        <v/>
      </c>
      <c r="AJ40" s="53" t="str">
        <f>IF($B40="","",IF(ISERROR(VLOOKUP($A40,'30WS'!$B$11:$B$26,1,FALSE))=TRUE,"","○"))</f>
        <v/>
      </c>
      <c r="AK40" s="54" t="str">
        <f>IF($B40="","",IF(ISERROR(VLOOKUP($A40,'30WD'!$B$11:$B$34,1,FALSE))=TRUE,"","○"))</f>
        <v/>
      </c>
      <c r="AL40" s="55" t="str">
        <f>IF($B40="","",IF(ISERROR(VLOOKUP($A40,'40WS'!$B$11:$B$26,1,FALSE))=TRUE,"","○"))</f>
        <v/>
      </c>
      <c r="AM40" s="54" t="str">
        <f>IF($B40="","",IF(ISERROR(VLOOKUP($A40,'40WD'!$B$11:$B$34,1,FALSE))=TRUE,"","○"))</f>
        <v/>
      </c>
      <c r="AN40" s="53" t="str">
        <f>IF($B40="","",IF(ISERROR(VLOOKUP($A40,'50WS'!$B$11:$B$26,1,FALSE))=TRUE,"","○"))</f>
        <v/>
      </c>
      <c r="AO40" s="54" t="str">
        <f>IF($B40="","",IF(ISERROR(VLOOKUP($A40,'50WD'!$B$11:$B$34,1,FALSE))=TRUE,"","○"))</f>
        <v/>
      </c>
      <c r="AP40" s="45" t="str">
        <f>IF($B40="","",IF(ISERROR(VLOOKUP($A40,'55WS'!$B$11:$B$26,1,FALSE))=TRUE,"","○"))</f>
        <v/>
      </c>
      <c r="AQ40" s="46" t="str">
        <f>IF($B40="","",IF(ISERROR(VLOOKUP($A40,'55WD'!$B$11:$B$34,1,FALSE))=TRUE,"","○"))</f>
        <v/>
      </c>
      <c r="AR40" s="45" t="str">
        <f>IF($B40="","",IF(ISERROR(VLOOKUP($A40,'60WS'!$B$11:$B$26,1,FALSE))=TRUE,"","○"))</f>
        <v/>
      </c>
      <c r="AS40" s="46" t="str">
        <f>IF($B40="","",IF(ISERROR(VLOOKUP($A40,'60WD'!$B$11:$B$34,1,FALSE))=TRUE,"","○"))</f>
        <v/>
      </c>
      <c r="AT40" s="47" t="s">
        <v>272</v>
      </c>
      <c r="AU40" s="48" t="s">
        <v>272</v>
      </c>
      <c r="AV40" s="22" t="str">
        <f>IF(VLOOKUP($A40,選手名簿!$A$7:$R$206,2)&lt;&gt;"",IF(COUNTA($G40:$G40)&gt;=0,IF(COUNTIF($H40:$AU40,"○")&lt;1,1,""),""),"")</f>
        <v/>
      </c>
    </row>
    <row r="41" spans="1:48" ht="15" customHeight="1" x14ac:dyDescent="0.15">
      <c r="A41" s="42">
        <v>36</v>
      </c>
      <c r="B41" s="43" t="str">
        <f>IF($A41="","",IF(VLOOKUP($A41,選手名簿!$A$7:$R$206,2)="","",VLOOKUP($A41,選手名簿!$A$7:$R$206,2)))</f>
        <v/>
      </c>
      <c r="C41" s="44" t="str">
        <f>IF($A41="","",IF(VLOOKUP($A41,選手名簿!$A$7:$R$206,3)="","",VLOOKUP($A41,選手名簿!$A$7:$R$206,3)))</f>
        <v/>
      </c>
      <c r="D41" s="43" t="str">
        <f>IF($A41="","",IF(VLOOKUP($A41,選手名簿!$A$7:$R$206,4)="","",VLOOKUP($A41,選手名簿!$A$7:$R$206,4)))</f>
        <v/>
      </c>
      <c r="E41" s="82" t="str">
        <f>IF($A41="","",IF(VLOOKUP($A41,選手名簿!$A$7:$R$206,5)="","",VLOOKUP($A41,選手名簿!$A$7:$R$206,5)))</f>
        <v/>
      </c>
      <c r="F41" s="84"/>
      <c r="G41" s="86"/>
      <c r="H41" s="17"/>
      <c r="I41" s="18"/>
      <c r="J41" s="18"/>
      <c r="K41" s="36" t="str">
        <f>IF($B41="","",IF(ISERROR(VLOOKUP($A41,MT!$B$14:$B$20,1,FALSE))=TRUE,"","○"))</f>
        <v/>
      </c>
      <c r="L41" s="37" t="str">
        <f>IF($B41="","",IF(ISERROR(VLOOKUP($A41,WT!$B$14:$B$20,1,FALSE))=TRUE,"","○"))</f>
        <v/>
      </c>
      <c r="M41" s="99" t="str">
        <f>IF($B41="","",IF(ISERROR(VLOOKUP($A41,OBT!$B$14:$B$22,1,FALSE)=TRUE),"","○"))</f>
        <v/>
      </c>
      <c r="N41" s="96"/>
      <c r="O41" s="99" t="str">
        <f>IF($B41="","",IF(ISERROR(VLOOKUP($A41,'HBT(A)'!$B$14:$B$22,1,FALSE)=TRUE),"","○"))&amp;IF($B41="","",IF(ISERROR(VLOOKUP($A41,'HBT(B)'!$B$14:$B$22,1,FALSE)=TRUE),"","○"))</f>
        <v/>
      </c>
      <c r="P41" s="65" t="str">
        <f>IF($B41="","",IF(ISERROR(VLOOKUP($A41,MS!$B$11:$B$26,1,FALSE))=TRUE,"","○"))</f>
        <v/>
      </c>
      <c r="Q41" s="46" t="str">
        <f>IF($B41="","",IF(ISERROR(VLOOKUP($A41,MD!$B$11:$B$34,1,FALSE))=TRUE,"","○"))</f>
        <v/>
      </c>
      <c r="R41" s="53" t="str">
        <f>IF($B41="","",IF(ISERROR(VLOOKUP($A41,'30MS'!$B$11:$B$26,1,FALSE))=TRUE,"","○"))</f>
        <v/>
      </c>
      <c r="S41" s="54" t="str">
        <f>IF($B41="","",IF(ISERROR(VLOOKUP($A41,'30MD'!$B$11:$B$34,1,FALSE))=TRUE,"","○"))</f>
        <v/>
      </c>
      <c r="T41" s="53" t="str">
        <f>IF($B41="","",IF(ISERROR(VLOOKUP($A41,'40MS'!$B$11:$B$26,1,FALSE))=TRUE,"","○"))</f>
        <v/>
      </c>
      <c r="U41" s="54" t="str">
        <f>IF($B41="","",IF(ISERROR(VLOOKUP($A41,'40MD'!$B$11:$B$34,1,FALSE))=TRUE,"","○"))</f>
        <v/>
      </c>
      <c r="V41" s="53" t="str">
        <f>IF($B41="","",IF(ISERROR(VLOOKUP($A41,'50MS'!$B$11:$B$26,1,FALSE))=TRUE,"","○"))</f>
        <v/>
      </c>
      <c r="W41" s="54" t="str">
        <f>IF($B41="","",IF(ISERROR(VLOOKUP($A41,'50MD'!$B$11:$B$34,1,FALSE))=TRUE,"","○"))</f>
        <v/>
      </c>
      <c r="X41" s="45" t="str">
        <f>IF($B41="","",IF(ISERROR(VLOOKUP($A41,'55MS'!$B$11:$B$26,1,FALSE))=TRUE,"","○"))</f>
        <v/>
      </c>
      <c r="Y41" s="46" t="str">
        <f>IF($B41="","",IF(ISERROR(VLOOKUP($A41,'55MD'!$B$11:$B$34,1,FALSE))=TRUE,"","○"))</f>
        <v/>
      </c>
      <c r="Z41" s="53" t="str">
        <f>IF($B41="","",IF(ISERROR(VLOOKUP($A41,'60MS'!$B$11:$B$26,1,FALSE))=TRUE,"","○"))</f>
        <v/>
      </c>
      <c r="AA41" s="54" t="str">
        <f>IF($B41="","",IF(ISERROR(VLOOKUP($A41,'60MD'!$B$11:$B$34,1,FALSE))=TRUE,"","○"))</f>
        <v/>
      </c>
      <c r="AB41" s="55" t="str">
        <f>IF($B41="","",IF(ISERROR(VLOOKUP($A41,'65MS'!$B$11:$B$26,1,FALSE))=TRUE,"","○"))</f>
        <v/>
      </c>
      <c r="AC41" s="54" t="str">
        <f>IF($B41="","",IF(ISERROR(VLOOKUP($A41,'65MD'!$B$11:$B$34,1,FALSE))=TRUE,"","○"))</f>
        <v/>
      </c>
      <c r="AD41" s="53" t="str">
        <f>IF($B41="","",IF(ISERROR(VLOOKUP($A41,'70MS'!$B$11:$B$26,1,FALSE))=TRUE,"","○"))</f>
        <v/>
      </c>
      <c r="AE41" s="54" t="str">
        <f>IF($B41="","",IF(ISERROR(VLOOKUP($A41,'70MD'!$B$11:$B$34,1,FALSE))=TRUE,"","○"))</f>
        <v/>
      </c>
      <c r="AF41" s="137"/>
      <c r="AG41" s="54"/>
      <c r="AH41" s="53" t="str">
        <f>IF($B41="","",IF(ISERROR(VLOOKUP($A41,WS!$B$11:$B$26,1,FALSE))=TRUE,"","○"))</f>
        <v/>
      </c>
      <c r="AI41" s="54" t="str">
        <f>IF($B41="","",IF(ISERROR(VLOOKUP($A41,WD!$B$11:$B$34,1,FALSE))=TRUE,"","○"))</f>
        <v/>
      </c>
      <c r="AJ41" s="53" t="str">
        <f>IF($B41="","",IF(ISERROR(VLOOKUP($A41,'30WS'!$B$11:$B$26,1,FALSE))=TRUE,"","○"))</f>
        <v/>
      </c>
      <c r="AK41" s="54" t="str">
        <f>IF($B41="","",IF(ISERROR(VLOOKUP($A41,'30WD'!$B$11:$B$34,1,FALSE))=TRUE,"","○"))</f>
        <v/>
      </c>
      <c r="AL41" s="55" t="str">
        <f>IF($B41="","",IF(ISERROR(VLOOKUP($A41,'40WS'!$B$11:$B$26,1,FALSE))=TRUE,"","○"))</f>
        <v/>
      </c>
      <c r="AM41" s="54" t="str">
        <f>IF($B41="","",IF(ISERROR(VLOOKUP($A41,'40WD'!$B$11:$B$34,1,FALSE))=TRUE,"","○"))</f>
        <v/>
      </c>
      <c r="AN41" s="53" t="str">
        <f>IF($B41="","",IF(ISERROR(VLOOKUP($A41,'50WS'!$B$11:$B$26,1,FALSE))=TRUE,"","○"))</f>
        <v/>
      </c>
      <c r="AO41" s="54" t="str">
        <f>IF($B41="","",IF(ISERROR(VLOOKUP($A41,'50WD'!$B$11:$B$34,1,FALSE))=TRUE,"","○"))</f>
        <v/>
      </c>
      <c r="AP41" s="45" t="str">
        <f>IF($B41="","",IF(ISERROR(VLOOKUP($A41,'55WS'!$B$11:$B$26,1,FALSE))=TRUE,"","○"))</f>
        <v/>
      </c>
      <c r="AQ41" s="46" t="str">
        <f>IF($B41="","",IF(ISERROR(VLOOKUP($A41,'55WD'!$B$11:$B$34,1,FALSE))=TRUE,"","○"))</f>
        <v/>
      </c>
      <c r="AR41" s="45" t="str">
        <f>IF($B41="","",IF(ISERROR(VLOOKUP($A41,'60WS'!$B$11:$B$26,1,FALSE))=TRUE,"","○"))</f>
        <v/>
      </c>
      <c r="AS41" s="46" t="str">
        <f>IF($B41="","",IF(ISERROR(VLOOKUP($A41,'60WD'!$B$11:$B$34,1,FALSE))=TRUE,"","○"))</f>
        <v/>
      </c>
      <c r="AT41" s="47" t="s">
        <v>272</v>
      </c>
      <c r="AU41" s="48" t="s">
        <v>272</v>
      </c>
      <c r="AV41" s="22" t="str">
        <f>IF(VLOOKUP($A41,選手名簿!$A$7:$R$206,2)&lt;&gt;"",IF(COUNTA($G41:$G41)&gt;=0,IF(COUNTIF($H41:$AU41,"○")&lt;1,1,""),""),"")</f>
        <v/>
      </c>
    </row>
    <row r="42" spans="1:48" ht="15" customHeight="1" x14ac:dyDescent="0.15">
      <c r="A42" s="42">
        <v>37</v>
      </c>
      <c r="B42" s="43" t="str">
        <f>IF($A42="","",IF(VLOOKUP($A42,選手名簿!$A$7:$R$206,2)="","",VLOOKUP($A42,選手名簿!$A$7:$R$206,2)))</f>
        <v/>
      </c>
      <c r="C42" s="44" t="str">
        <f>IF($A42="","",IF(VLOOKUP($A42,選手名簿!$A$7:$R$206,3)="","",VLOOKUP($A42,選手名簿!$A$7:$R$206,3)))</f>
        <v/>
      </c>
      <c r="D42" s="43" t="str">
        <f>IF($A42="","",IF(VLOOKUP($A42,選手名簿!$A$7:$R$206,4)="","",VLOOKUP($A42,選手名簿!$A$7:$R$206,4)))</f>
        <v/>
      </c>
      <c r="E42" s="82" t="str">
        <f>IF($A42="","",IF(VLOOKUP($A42,選手名簿!$A$7:$R$206,5)="","",VLOOKUP($A42,選手名簿!$A$7:$R$206,5)))</f>
        <v/>
      </c>
      <c r="F42" s="84"/>
      <c r="G42" s="86"/>
      <c r="H42" s="17"/>
      <c r="I42" s="18"/>
      <c r="J42" s="18"/>
      <c r="K42" s="36" t="str">
        <f>IF($B42="","",IF(ISERROR(VLOOKUP($A42,MT!$B$14:$B$20,1,FALSE))=TRUE,"","○"))</f>
        <v/>
      </c>
      <c r="L42" s="37" t="str">
        <f>IF($B42="","",IF(ISERROR(VLOOKUP($A42,WT!$B$14:$B$20,1,FALSE))=TRUE,"","○"))</f>
        <v/>
      </c>
      <c r="M42" s="99" t="str">
        <f>IF($B42="","",IF(ISERROR(VLOOKUP($A42,OBT!$B$14:$B$22,1,FALSE)=TRUE),"","○"))</f>
        <v/>
      </c>
      <c r="N42" s="96"/>
      <c r="O42" s="99" t="str">
        <f>IF($B42="","",IF(ISERROR(VLOOKUP($A42,'HBT(A)'!$B$14:$B$22,1,FALSE)=TRUE),"","○"))&amp;IF($B42="","",IF(ISERROR(VLOOKUP($A42,'HBT(B)'!$B$14:$B$22,1,FALSE)=TRUE),"","○"))</f>
        <v/>
      </c>
      <c r="P42" s="65" t="str">
        <f>IF($B42="","",IF(ISERROR(VLOOKUP($A42,MS!$B$11:$B$26,1,FALSE))=TRUE,"","○"))</f>
        <v/>
      </c>
      <c r="Q42" s="46" t="str">
        <f>IF($B42="","",IF(ISERROR(VLOOKUP($A42,MD!$B$11:$B$34,1,FALSE))=TRUE,"","○"))</f>
        <v/>
      </c>
      <c r="R42" s="53" t="str">
        <f>IF($B42="","",IF(ISERROR(VLOOKUP($A42,'30MS'!$B$11:$B$26,1,FALSE))=TRUE,"","○"))</f>
        <v/>
      </c>
      <c r="S42" s="54" t="str">
        <f>IF($B42="","",IF(ISERROR(VLOOKUP($A42,'30MD'!$B$11:$B$34,1,FALSE))=TRUE,"","○"))</f>
        <v/>
      </c>
      <c r="T42" s="53" t="str">
        <f>IF($B42="","",IF(ISERROR(VLOOKUP($A42,'40MS'!$B$11:$B$26,1,FALSE))=TRUE,"","○"))</f>
        <v/>
      </c>
      <c r="U42" s="54" t="str">
        <f>IF($B42="","",IF(ISERROR(VLOOKUP($A42,'40MD'!$B$11:$B$34,1,FALSE))=TRUE,"","○"))</f>
        <v/>
      </c>
      <c r="V42" s="53" t="str">
        <f>IF($B42="","",IF(ISERROR(VLOOKUP($A42,'50MS'!$B$11:$B$26,1,FALSE))=TRUE,"","○"))</f>
        <v/>
      </c>
      <c r="W42" s="54" t="str">
        <f>IF($B42="","",IF(ISERROR(VLOOKUP($A42,'50MD'!$B$11:$B$34,1,FALSE))=TRUE,"","○"))</f>
        <v/>
      </c>
      <c r="X42" s="45" t="str">
        <f>IF($B42="","",IF(ISERROR(VLOOKUP($A42,'55MS'!$B$11:$B$26,1,FALSE))=TRUE,"","○"))</f>
        <v/>
      </c>
      <c r="Y42" s="46" t="str">
        <f>IF($B42="","",IF(ISERROR(VLOOKUP($A42,'55MD'!$B$11:$B$34,1,FALSE))=TRUE,"","○"))</f>
        <v/>
      </c>
      <c r="Z42" s="53" t="str">
        <f>IF($B42="","",IF(ISERROR(VLOOKUP($A42,'60MS'!$B$11:$B$26,1,FALSE))=TRUE,"","○"))</f>
        <v/>
      </c>
      <c r="AA42" s="54" t="str">
        <f>IF($B42="","",IF(ISERROR(VLOOKUP($A42,'60MD'!$B$11:$B$34,1,FALSE))=TRUE,"","○"))</f>
        <v/>
      </c>
      <c r="AB42" s="55" t="str">
        <f>IF($B42="","",IF(ISERROR(VLOOKUP($A42,'65MS'!$B$11:$B$26,1,FALSE))=TRUE,"","○"))</f>
        <v/>
      </c>
      <c r="AC42" s="54" t="str">
        <f>IF($B42="","",IF(ISERROR(VLOOKUP($A42,'65MD'!$B$11:$B$34,1,FALSE))=TRUE,"","○"))</f>
        <v/>
      </c>
      <c r="AD42" s="53" t="str">
        <f>IF($B42="","",IF(ISERROR(VLOOKUP($A42,'70MS'!$B$11:$B$26,1,FALSE))=TRUE,"","○"))</f>
        <v/>
      </c>
      <c r="AE42" s="54" t="str">
        <f>IF($B42="","",IF(ISERROR(VLOOKUP($A42,'70MD'!$B$11:$B$34,1,FALSE))=TRUE,"","○"))</f>
        <v/>
      </c>
      <c r="AF42" s="137"/>
      <c r="AG42" s="54"/>
      <c r="AH42" s="53" t="str">
        <f>IF($B42="","",IF(ISERROR(VLOOKUP($A42,WS!$B$11:$B$26,1,FALSE))=TRUE,"","○"))</f>
        <v/>
      </c>
      <c r="AI42" s="54" t="str">
        <f>IF($B42="","",IF(ISERROR(VLOOKUP($A42,WD!$B$11:$B$34,1,FALSE))=TRUE,"","○"))</f>
        <v/>
      </c>
      <c r="AJ42" s="53" t="str">
        <f>IF($B42="","",IF(ISERROR(VLOOKUP($A42,'30WS'!$B$11:$B$26,1,FALSE))=TRUE,"","○"))</f>
        <v/>
      </c>
      <c r="AK42" s="54" t="str">
        <f>IF($B42="","",IF(ISERROR(VLOOKUP($A42,'30WD'!$B$11:$B$34,1,FALSE))=TRUE,"","○"))</f>
        <v/>
      </c>
      <c r="AL42" s="55" t="str">
        <f>IF($B42="","",IF(ISERROR(VLOOKUP($A42,'40WS'!$B$11:$B$26,1,FALSE))=TRUE,"","○"))</f>
        <v/>
      </c>
      <c r="AM42" s="54" t="str">
        <f>IF($B42="","",IF(ISERROR(VLOOKUP($A42,'40WD'!$B$11:$B$34,1,FALSE))=TRUE,"","○"))</f>
        <v/>
      </c>
      <c r="AN42" s="53" t="str">
        <f>IF($B42="","",IF(ISERROR(VLOOKUP($A42,'50WS'!$B$11:$B$26,1,FALSE))=TRUE,"","○"))</f>
        <v/>
      </c>
      <c r="AO42" s="54" t="str">
        <f>IF($B42="","",IF(ISERROR(VLOOKUP($A42,'50WD'!$B$11:$B$34,1,FALSE))=TRUE,"","○"))</f>
        <v/>
      </c>
      <c r="AP42" s="45" t="str">
        <f>IF($B42="","",IF(ISERROR(VLOOKUP($A42,'55WS'!$B$11:$B$26,1,FALSE))=TRUE,"","○"))</f>
        <v/>
      </c>
      <c r="AQ42" s="46" t="str">
        <f>IF($B42="","",IF(ISERROR(VLOOKUP($A42,'55WD'!$B$11:$B$34,1,FALSE))=TRUE,"","○"))</f>
        <v/>
      </c>
      <c r="AR42" s="45" t="str">
        <f>IF($B42="","",IF(ISERROR(VLOOKUP($A42,'60WS'!$B$11:$B$26,1,FALSE))=TRUE,"","○"))</f>
        <v/>
      </c>
      <c r="AS42" s="46" t="str">
        <f>IF($B42="","",IF(ISERROR(VLOOKUP($A42,'60WD'!$B$11:$B$34,1,FALSE))=TRUE,"","○"))</f>
        <v/>
      </c>
      <c r="AT42" s="47" t="s">
        <v>272</v>
      </c>
      <c r="AU42" s="48" t="s">
        <v>272</v>
      </c>
      <c r="AV42" s="22" t="str">
        <f>IF(VLOOKUP($A42,選手名簿!$A$7:$R$206,2)&lt;&gt;"",IF(COUNTA($G42:$G42)&gt;=0,IF(COUNTIF($H42:$AU42,"○")&lt;1,1,""),""),"")</f>
        <v/>
      </c>
    </row>
    <row r="43" spans="1:48" ht="15" customHeight="1" x14ac:dyDescent="0.15">
      <c r="A43" s="42">
        <v>38</v>
      </c>
      <c r="B43" s="43" t="str">
        <f>IF($A43="","",IF(VLOOKUP($A43,選手名簿!$A$7:$R$206,2)="","",VLOOKUP($A43,選手名簿!$A$7:$R$206,2)))</f>
        <v/>
      </c>
      <c r="C43" s="44" t="str">
        <f>IF($A43="","",IF(VLOOKUP($A43,選手名簿!$A$7:$R$206,3)="","",VLOOKUP($A43,選手名簿!$A$7:$R$206,3)))</f>
        <v/>
      </c>
      <c r="D43" s="43" t="str">
        <f>IF($A43="","",IF(VLOOKUP($A43,選手名簿!$A$7:$R$206,4)="","",VLOOKUP($A43,選手名簿!$A$7:$R$206,4)))</f>
        <v/>
      </c>
      <c r="E43" s="82" t="str">
        <f>IF($A43="","",IF(VLOOKUP($A43,選手名簿!$A$7:$R$206,5)="","",VLOOKUP($A43,選手名簿!$A$7:$R$206,5)))</f>
        <v/>
      </c>
      <c r="F43" s="84"/>
      <c r="G43" s="86"/>
      <c r="H43" s="17"/>
      <c r="I43" s="18"/>
      <c r="J43" s="18"/>
      <c r="K43" s="36" t="str">
        <f>IF($B43="","",IF(ISERROR(VLOOKUP($A43,MT!$B$14:$B$20,1,FALSE))=TRUE,"","○"))</f>
        <v/>
      </c>
      <c r="L43" s="37" t="str">
        <f>IF($B43="","",IF(ISERROR(VLOOKUP($A43,WT!$B$14:$B$20,1,FALSE))=TRUE,"","○"))</f>
        <v/>
      </c>
      <c r="M43" s="99" t="str">
        <f>IF($B43="","",IF(ISERROR(VLOOKUP($A43,OBT!$B$14:$B$22,1,FALSE)=TRUE),"","○"))</f>
        <v/>
      </c>
      <c r="N43" s="96"/>
      <c r="O43" s="99" t="str">
        <f>IF($B43="","",IF(ISERROR(VLOOKUP($A43,'HBT(A)'!$B$14:$B$22,1,FALSE)=TRUE),"","○"))&amp;IF($B43="","",IF(ISERROR(VLOOKUP($A43,'HBT(B)'!$B$14:$B$22,1,FALSE)=TRUE),"","○"))</f>
        <v/>
      </c>
      <c r="P43" s="65" t="str">
        <f>IF($B43="","",IF(ISERROR(VLOOKUP($A43,MS!$B$11:$B$26,1,FALSE))=TRUE,"","○"))</f>
        <v/>
      </c>
      <c r="Q43" s="46" t="str">
        <f>IF($B43="","",IF(ISERROR(VLOOKUP($A43,MD!$B$11:$B$34,1,FALSE))=TRUE,"","○"))</f>
        <v/>
      </c>
      <c r="R43" s="53" t="str">
        <f>IF($B43="","",IF(ISERROR(VLOOKUP($A43,'30MS'!$B$11:$B$26,1,FALSE))=TRUE,"","○"))</f>
        <v/>
      </c>
      <c r="S43" s="54" t="str">
        <f>IF($B43="","",IF(ISERROR(VLOOKUP($A43,'30MD'!$B$11:$B$34,1,FALSE))=TRUE,"","○"))</f>
        <v/>
      </c>
      <c r="T43" s="53" t="str">
        <f>IF($B43="","",IF(ISERROR(VLOOKUP($A43,'40MS'!$B$11:$B$26,1,FALSE))=TRUE,"","○"))</f>
        <v/>
      </c>
      <c r="U43" s="54" t="str">
        <f>IF($B43="","",IF(ISERROR(VLOOKUP($A43,'40MD'!$B$11:$B$34,1,FALSE))=TRUE,"","○"))</f>
        <v/>
      </c>
      <c r="V43" s="53" t="str">
        <f>IF($B43="","",IF(ISERROR(VLOOKUP($A43,'50MS'!$B$11:$B$26,1,FALSE))=TRUE,"","○"))</f>
        <v/>
      </c>
      <c r="W43" s="54" t="str">
        <f>IF($B43="","",IF(ISERROR(VLOOKUP($A43,'50MD'!$B$11:$B$34,1,FALSE))=TRUE,"","○"))</f>
        <v/>
      </c>
      <c r="X43" s="45" t="str">
        <f>IF($B43="","",IF(ISERROR(VLOOKUP($A43,'55MS'!$B$11:$B$26,1,FALSE))=TRUE,"","○"))</f>
        <v/>
      </c>
      <c r="Y43" s="46" t="str">
        <f>IF($B43="","",IF(ISERROR(VLOOKUP($A43,'55MD'!$B$11:$B$34,1,FALSE))=TRUE,"","○"))</f>
        <v/>
      </c>
      <c r="Z43" s="53" t="str">
        <f>IF($B43="","",IF(ISERROR(VLOOKUP($A43,'60MS'!$B$11:$B$26,1,FALSE))=TRUE,"","○"))</f>
        <v/>
      </c>
      <c r="AA43" s="54" t="str">
        <f>IF($B43="","",IF(ISERROR(VLOOKUP($A43,'60MD'!$B$11:$B$34,1,FALSE))=TRUE,"","○"))</f>
        <v/>
      </c>
      <c r="AB43" s="55" t="str">
        <f>IF($B43="","",IF(ISERROR(VLOOKUP($A43,'65MS'!$B$11:$B$26,1,FALSE))=TRUE,"","○"))</f>
        <v/>
      </c>
      <c r="AC43" s="54" t="str">
        <f>IF($B43="","",IF(ISERROR(VLOOKUP($A43,'65MD'!$B$11:$B$34,1,FALSE))=TRUE,"","○"))</f>
        <v/>
      </c>
      <c r="AD43" s="53" t="str">
        <f>IF($B43="","",IF(ISERROR(VLOOKUP($A43,'70MS'!$B$11:$B$26,1,FALSE))=TRUE,"","○"))</f>
        <v/>
      </c>
      <c r="AE43" s="54" t="str">
        <f>IF($B43="","",IF(ISERROR(VLOOKUP($A43,'70MD'!$B$11:$B$34,1,FALSE))=TRUE,"","○"))</f>
        <v/>
      </c>
      <c r="AF43" s="137"/>
      <c r="AG43" s="54"/>
      <c r="AH43" s="53" t="str">
        <f>IF($B43="","",IF(ISERROR(VLOOKUP($A43,WS!$B$11:$B$26,1,FALSE))=TRUE,"","○"))</f>
        <v/>
      </c>
      <c r="AI43" s="54" t="str">
        <f>IF($B43="","",IF(ISERROR(VLOOKUP($A43,WD!$B$11:$B$34,1,FALSE))=TRUE,"","○"))</f>
        <v/>
      </c>
      <c r="AJ43" s="53" t="str">
        <f>IF($B43="","",IF(ISERROR(VLOOKUP($A43,'30WS'!$B$11:$B$26,1,FALSE))=TRUE,"","○"))</f>
        <v/>
      </c>
      <c r="AK43" s="54" t="str">
        <f>IF($B43="","",IF(ISERROR(VLOOKUP($A43,'30WD'!$B$11:$B$34,1,FALSE))=TRUE,"","○"))</f>
        <v/>
      </c>
      <c r="AL43" s="55" t="str">
        <f>IF($B43="","",IF(ISERROR(VLOOKUP($A43,'40WS'!$B$11:$B$26,1,FALSE))=TRUE,"","○"))</f>
        <v/>
      </c>
      <c r="AM43" s="54" t="str">
        <f>IF($B43="","",IF(ISERROR(VLOOKUP($A43,'40WD'!$B$11:$B$34,1,FALSE))=TRUE,"","○"))</f>
        <v/>
      </c>
      <c r="AN43" s="53" t="str">
        <f>IF($B43="","",IF(ISERROR(VLOOKUP($A43,'50WS'!$B$11:$B$26,1,FALSE))=TRUE,"","○"))</f>
        <v/>
      </c>
      <c r="AO43" s="54" t="str">
        <f>IF($B43="","",IF(ISERROR(VLOOKUP($A43,'50WD'!$B$11:$B$34,1,FALSE))=TRUE,"","○"))</f>
        <v/>
      </c>
      <c r="AP43" s="45" t="str">
        <f>IF($B43="","",IF(ISERROR(VLOOKUP($A43,'55WS'!$B$11:$B$26,1,FALSE))=TRUE,"","○"))</f>
        <v/>
      </c>
      <c r="AQ43" s="46" t="str">
        <f>IF($B43="","",IF(ISERROR(VLOOKUP($A43,'55WD'!$B$11:$B$34,1,FALSE))=TRUE,"","○"))</f>
        <v/>
      </c>
      <c r="AR43" s="45" t="str">
        <f>IF($B43="","",IF(ISERROR(VLOOKUP($A43,'60WS'!$B$11:$B$26,1,FALSE))=TRUE,"","○"))</f>
        <v/>
      </c>
      <c r="AS43" s="46" t="str">
        <f>IF($B43="","",IF(ISERROR(VLOOKUP($A43,'60WD'!$B$11:$B$34,1,FALSE))=TRUE,"","○"))</f>
        <v/>
      </c>
      <c r="AT43" s="47" t="s">
        <v>272</v>
      </c>
      <c r="AU43" s="48" t="s">
        <v>272</v>
      </c>
      <c r="AV43" s="22" t="str">
        <f>IF(VLOOKUP($A43,選手名簿!$A$7:$R$206,2)&lt;&gt;"",IF(COUNTA($G43:$G43)&gt;=0,IF(COUNTIF($H43:$AU43,"○")&lt;1,1,""),""),"")</f>
        <v/>
      </c>
    </row>
    <row r="44" spans="1:48" ht="15" customHeight="1" x14ac:dyDescent="0.15">
      <c r="A44" s="42">
        <v>39</v>
      </c>
      <c r="B44" s="43" t="str">
        <f>IF($A44="","",IF(VLOOKUP($A44,選手名簿!$A$7:$R$206,2)="","",VLOOKUP($A44,選手名簿!$A$7:$R$206,2)))</f>
        <v/>
      </c>
      <c r="C44" s="44" t="str">
        <f>IF($A44="","",IF(VLOOKUP($A44,選手名簿!$A$7:$R$206,3)="","",VLOOKUP($A44,選手名簿!$A$7:$R$206,3)))</f>
        <v/>
      </c>
      <c r="D44" s="43" t="str">
        <f>IF($A44="","",IF(VLOOKUP($A44,選手名簿!$A$7:$R$206,4)="","",VLOOKUP($A44,選手名簿!$A$7:$R$206,4)))</f>
        <v/>
      </c>
      <c r="E44" s="82" t="str">
        <f>IF($A44="","",IF(VLOOKUP($A44,選手名簿!$A$7:$R$206,5)="","",VLOOKUP($A44,選手名簿!$A$7:$R$206,5)))</f>
        <v/>
      </c>
      <c r="F44" s="84"/>
      <c r="G44" s="86"/>
      <c r="H44" s="17"/>
      <c r="I44" s="18"/>
      <c r="J44" s="18"/>
      <c r="K44" s="36" t="str">
        <f>IF($B44="","",IF(ISERROR(VLOOKUP($A44,MT!$B$14:$B$20,1,FALSE))=TRUE,"","○"))</f>
        <v/>
      </c>
      <c r="L44" s="37" t="str">
        <f>IF($B44="","",IF(ISERROR(VLOOKUP($A44,WT!$B$14:$B$20,1,FALSE))=TRUE,"","○"))</f>
        <v/>
      </c>
      <c r="M44" s="99" t="str">
        <f>IF($B44="","",IF(ISERROR(VLOOKUP($A44,OBT!$B$14:$B$22,1,FALSE)=TRUE),"","○"))</f>
        <v/>
      </c>
      <c r="N44" s="96"/>
      <c r="O44" s="99" t="str">
        <f>IF($B44="","",IF(ISERROR(VLOOKUP($A44,'HBT(A)'!$B$14:$B$22,1,FALSE)=TRUE),"","○"))&amp;IF($B44="","",IF(ISERROR(VLOOKUP($A44,'HBT(B)'!$B$14:$B$22,1,FALSE)=TRUE),"","○"))</f>
        <v/>
      </c>
      <c r="P44" s="65" t="str">
        <f>IF($B44="","",IF(ISERROR(VLOOKUP($A44,MS!$B$11:$B$26,1,FALSE))=TRUE,"","○"))</f>
        <v/>
      </c>
      <c r="Q44" s="46" t="str">
        <f>IF($B44="","",IF(ISERROR(VLOOKUP($A44,MD!$B$11:$B$34,1,FALSE))=TRUE,"","○"))</f>
        <v/>
      </c>
      <c r="R44" s="53" t="str">
        <f>IF($B44="","",IF(ISERROR(VLOOKUP($A44,'30MS'!$B$11:$B$26,1,FALSE))=TRUE,"","○"))</f>
        <v/>
      </c>
      <c r="S44" s="54" t="str">
        <f>IF($B44="","",IF(ISERROR(VLOOKUP($A44,'30MD'!$B$11:$B$34,1,FALSE))=TRUE,"","○"))</f>
        <v/>
      </c>
      <c r="T44" s="53" t="str">
        <f>IF($B44="","",IF(ISERROR(VLOOKUP($A44,'40MS'!$B$11:$B$26,1,FALSE))=TRUE,"","○"))</f>
        <v/>
      </c>
      <c r="U44" s="54" t="str">
        <f>IF($B44="","",IF(ISERROR(VLOOKUP($A44,'40MD'!$B$11:$B$34,1,FALSE))=TRUE,"","○"))</f>
        <v/>
      </c>
      <c r="V44" s="53" t="str">
        <f>IF($B44="","",IF(ISERROR(VLOOKUP($A44,'50MS'!$B$11:$B$26,1,FALSE))=TRUE,"","○"))</f>
        <v/>
      </c>
      <c r="W44" s="54" t="str">
        <f>IF($B44="","",IF(ISERROR(VLOOKUP($A44,'50MD'!$B$11:$B$34,1,FALSE))=TRUE,"","○"))</f>
        <v/>
      </c>
      <c r="X44" s="45" t="str">
        <f>IF($B44="","",IF(ISERROR(VLOOKUP($A44,'55MS'!$B$11:$B$26,1,FALSE))=TRUE,"","○"))</f>
        <v/>
      </c>
      <c r="Y44" s="46" t="str">
        <f>IF($B44="","",IF(ISERROR(VLOOKUP($A44,'55MD'!$B$11:$B$34,1,FALSE))=TRUE,"","○"))</f>
        <v/>
      </c>
      <c r="Z44" s="53" t="str">
        <f>IF($B44="","",IF(ISERROR(VLOOKUP($A44,'60MS'!$B$11:$B$26,1,FALSE))=TRUE,"","○"))</f>
        <v/>
      </c>
      <c r="AA44" s="54" t="str">
        <f>IF($B44="","",IF(ISERROR(VLOOKUP($A44,'60MD'!$B$11:$B$34,1,FALSE))=TRUE,"","○"))</f>
        <v/>
      </c>
      <c r="AB44" s="55" t="str">
        <f>IF($B44="","",IF(ISERROR(VLOOKUP($A44,'65MS'!$B$11:$B$26,1,FALSE))=TRUE,"","○"))</f>
        <v/>
      </c>
      <c r="AC44" s="54" t="str">
        <f>IF($B44="","",IF(ISERROR(VLOOKUP($A44,'65MD'!$B$11:$B$34,1,FALSE))=TRUE,"","○"))</f>
        <v/>
      </c>
      <c r="AD44" s="53" t="str">
        <f>IF($B44="","",IF(ISERROR(VLOOKUP($A44,'70MS'!$B$11:$B$26,1,FALSE))=TRUE,"","○"))</f>
        <v/>
      </c>
      <c r="AE44" s="54" t="str">
        <f>IF($B44="","",IF(ISERROR(VLOOKUP($A44,'70MD'!$B$11:$B$34,1,FALSE))=TRUE,"","○"))</f>
        <v/>
      </c>
      <c r="AF44" s="137"/>
      <c r="AG44" s="54"/>
      <c r="AH44" s="53" t="str">
        <f>IF($B44="","",IF(ISERROR(VLOOKUP($A44,WS!$B$11:$B$26,1,FALSE))=TRUE,"","○"))</f>
        <v/>
      </c>
      <c r="AI44" s="54" t="str">
        <f>IF($B44="","",IF(ISERROR(VLOOKUP($A44,WD!$B$11:$B$34,1,FALSE))=TRUE,"","○"))</f>
        <v/>
      </c>
      <c r="AJ44" s="53" t="str">
        <f>IF($B44="","",IF(ISERROR(VLOOKUP($A44,'30WS'!$B$11:$B$26,1,FALSE))=TRUE,"","○"))</f>
        <v/>
      </c>
      <c r="AK44" s="54" t="str">
        <f>IF($B44="","",IF(ISERROR(VLOOKUP($A44,'30WD'!$B$11:$B$34,1,FALSE))=TRUE,"","○"))</f>
        <v/>
      </c>
      <c r="AL44" s="55" t="str">
        <f>IF($B44="","",IF(ISERROR(VLOOKUP($A44,'40WS'!$B$11:$B$26,1,FALSE))=TRUE,"","○"))</f>
        <v/>
      </c>
      <c r="AM44" s="54" t="str">
        <f>IF($B44="","",IF(ISERROR(VLOOKUP($A44,'40WD'!$B$11:$B$34,1,FALSE))=TRUE,"","○"))</f>
        <v/>
      </c>
      <c r="AN44" s="53" t="str">
        <f>IF($B44="","",IF(ISERROR(VLOOKUP($A44,'50WS'!$B$11:$B$26,1,FALSE))=TRUE,"","○"))</f>
        <v/>
      </c>
      <c r="AO44" s="54" t="str">
        <f>IF($B44="","",IF(ISERROR(VLOOKUP($A44,'50WD'!$B$11:$B$34,1,FALSE))=TRUE,"","○"))</f>
        <v/>
      </c>
      <c r="AP44" s="45" t="str">
        <f>IF($B44="","",IF(ISERROR(VLOOKUP($A44,'55WS'!$B$11:$B$26,1,FALSE))=TRUE,"","○"))</f>
        <v/>
      </c>
      <c r="AQ44" s="46" t="str">
        <f>IF($B44="","",IF(ISERROR(VLOOKUP($A44,'55WD'!$B$11:$B$34,1,FALSE))=TRUE,"","○"))</f>
        <v/>
      </c>
      <c r="AR44" s="45" t="str">
        <f>IF($B44="","",IF(ISERROR(VLOOKUP($A44,'60WS'!$B$11:$B$26,1,FALSE))=TRUE,"","○"))</f>
        <v/>
      </c>
      <c r="AS44" s="46" t="str">
        <f>IF($B44="","",IF(ISERROR(VLOOKUP($A44,'60WD'!$B$11:$B$34,1,FALSE))=TRUE,"","○"))</f>
        <v/>
      </c>
      <c r="AT44" s="47" t="s">
        <v>272</v>
      </c>
      <c r="AU44" s="48" t="s">
        <v>272</v>
      </c>
      <c r="AV44" s="22" t="str">
        <f>IF(VLOOKUP($A44,選手名簿!$A$7:$R$206,2)&lt;&gt;"",IF(COUNTA($G44:$G44)&gt;=0,IF(COUNTIF($H44:$AU44,"○")&lt;1,1,""),""),"")</f>
        <v/>
      </c>
    </row>
    <row r="45" spans="1:48" ht="15" customHeight="1" x14ac:dyDescent="0.15">
      <c r="A45" s="42">
        <v>40</v>
      </c>
      <c r="B45" s="43" t="str">
        <f>IF($A45="","",IF(VLOOKUP($A45,選手名簿!$A$7:$R$206,2)="","",VLOOKUP($A45,選手名簿!$A$7:$R$206,2)))</f>
        <v/>
      </c>
      <c r="C45" s="44" t="str">
        <f>IF($A45="","",IF(VLOOKUP($A45,選手名簿!$A$7:$R$206,3)="","",VLOOKUP($A45,選手名簿!$A$7:$R$206,3)))</f>
        <v/>
      </c>
      <c r="D45" s="43" t="str">
        <f>IF($A45="","",IF(VLOOKUP($A45,選手名簿!$A$7:$R$206,4)="","",VLOOKUP($A45,選手名簿!$A$7:$R$206,4)))</f>
        <v/>
      </c>
      <c r="E45" s="82" t="str">
        <f>IF($A45="","",IF(VLOOKUP($A45,選手名簿!$A$7:$R$206,5)="","",VLOOKUP($A45,選手名簿!$A$7:$R$206,5)))</f>
        <v/>
      </c>
      <c r="F45" s="84"/>
      <c r="G45" s="86"/>
      <c r="H45" s="17"/>
      <c r="I45" s="18"/>
      <c r="J45" s="18"/>
      <c r="K45" s="36" t="str">
        <f>IF($B45="","",IF(ISERROR(VLOOKUP($A45,MT!$B$14:$B$20,1,FALSE))=TRUE,"","○"))</f>
        <v/>
      </c>
      <c r="L45" s="37" t="str">
        <f>IF($B45="","",IF(ISERROR(VLOOKUP($A45,WT!$B$14:$B$20,1,FALSE))=TRUE,"","○"))</f>
        <v/>
      </c>
      <c r="M45" s="99" t="str">
        <f>IF($B45="","",IF(ISERROR(VLOOKUP($A45,OBT!$B$14:$B$22,1,FALSE)=TRUE),"","○"))</f>
        <v/>
      </c>
      <c r="N45" s="96"/>
      <c r="O45" s="99" t="str">
        <f>IF($B45="","",IF(ISERROR(VLOOKUP($A45,'HBT(A)'!$B$14:$B$22,1,FALSE)=TRUE),"","○"))&amp;IF($B45="","",IF(ISERROR(VLOOKUP($A45,'HBT(B)'!$B$14:$B$22,1,FALSE)=TRUE),"","○"))</f>
        <v/>
      </c>
      <c r="P45" s="65" t="str">
        <f>IF($B45="","",IF(ISERROR(VLOOKUP($A45,MS!$B$11:$B$26,1,FALSE))=TRUE,"","○"))</f>
        <v/>
      </c>
      <c r="Q45" s="46" t="str">
        <f>IF($B45="","",IF(ISERROR(VLOOKUP($A45,MD!$B$11:$B$34,1,FALSE))=TRUE,"","○"))</f>
        <v/>
      </c>
      <c r="R45" s="53" t="str">
        <f>IF($B45="","",IF(ISERROR(VLOOKUP($A45,'30MS'!$B$11:$B$26,1,FALSE))=TRUE,"","○"))</f>
        <v/>
      </c>
      <c r="S45" s="54" t="str">
        <f>IF($B45="","",IF(ISERROR(VLOOKUP($A45,'30MD'!$B$11:$B$34,1,FALSE))=TRUE,"","○"))</f>
        <v/>
      </c>
      <c r="T45" s="53" t="str">
        <f>IF($B45="","",IF(ISERROR(VLOOKUP($A45,'40MS'!$B$11:$B$26,1,FALSE))=TRUE,"","○"))</f>
        <v/>
      </c>
      <c r="U45" s="54" t="str">
        <f>IF($B45="","",IF(ISERROR(VLOOKUP($A45,'40MD'!$B$11:$B$34,1,FALSE))=TRUE,"","○"))</f>
        <v/>
      </c>
      <c r="V45" s="53" t="str">
        <f>IF($B45="","",IF(ISERROR(VLOOKUP($A45,'50MS'!$B$11:$B$26,1,FALSE))=TRUE,"","○"))</f>
        <v/>
      </c>
      <c r="W45" s="54" t="str">
        <f>IF($B45="","",IF(ISERROR(VLOOKUP($A45,'50MD'!$B$11:$B$34,1,FALSE))=TRUE,"","○"))</f>
        <v/>
      </c>
      <c r="X45" s="45" t="str">
        <f>IF($B45="","",IF(ISERROR(VLOOKUP($A45,'55MS'!$B$11:$B$26,1,FALSE))=TRUE,"","○"))</f>
        <v/>
      </c>
      <c r="Y45" s="46" t="str">
        <f>IF($B45="","",IF(ISERROR(VLOOKUP($A45,'55MD'!$B$11:$B$34,1,FALSE))=TRUE,"","○"))</f>
        <v/>
      </c>
      <c r="Z45" s="53" t="str">
        <f>IF($B45="","",IF(ISERROR(VLOOKUP($A45,'60MS'!$B$11:$B$26,1,FALSE))=TRUE,"","○"))</f>
        <v/>
      </c>
      <c r="AA45" s="54" t="str">
        <f>IF($B45="","",IF(ISERROR(VLOOKUP($A45,'60MD'!$B$11:$B$34,1,FALSE))=TRUE,"","○"))</f>
        <v/>
      </c>
      <c r="AB45" s="55" t="str">
        <f>IF($B45="","",IF(ISERROR(VLOOKUP($A45,'65MS'!$B$11:$B$26,1,FALSE))=TRUE,"","○"))</f>
        <v/>
      </c>
      <c r="AC45" s="54" t="str">
        <f>IF($B45="","",IF(ISERROR(VLOOKUP($A45,'65MD'!$B$11:$B$34,1,FALSE))=TRUE,"","○"))</f>
        <v/>
      </c>
      <c r="AD45" s="53" t="str">
        <f>IF($B45="","",IF(ISERROR(VLOOKUP($A45,'70MS'!$B$11:$B$26,1,FALSE))=TRUE,"","○"))</f>
        <v/>
      </c>
      <c r="AE45" s="54" t="str">
        <f>IF($B45="","",IF(ISERROR(VLOOKUP($A45,'70MD'!$B$11:$B$34,1,FALSE))=TRUE,"","○"))</f>
        <v/>
      </c>
      <c r="AF45" s="137"/>
      <c r="AG45" s="54"/>
      <c r="AH45" s="53" t="str">
        <f>IF($B45="","",IF(ISERROR(VLOOKUP($A45,WS!$B$11:$B$26,1,FALSE))=TRUE,"","○"))</f>
        <v/>
      </c>
      <c r="AI45" s="54" t="str">
        <f>IF($B45="","",IF(ISERROR(VLOOKUP($A45,WD!$B$11:$B$34,1,FALSE))=TRUE,"","○"))</f>
        <v/>
      </c>
      <c r="AJ45" s="53" t="str">
        <f>IF($B45="","",IF(ISERROR(VLOOKUP($A45,'30WS'!$B$11:$B$26,1,FALSE))=TRUE,"","○"))</f>
        <v/>
      </c>
      <c r="AK45" s="54" t="str">
        <f>IF($B45="","",IF(ISERROR(VLOOKUP($A45,'30WD'!$B$11:$B$34,1,FALSE))=TRUE,"","○"))</f>
        <v/>
      </c>
      <c r="AL45" s="55" t="str">
        <f>IF($B45="","",IF(ISERROR(VLOOKUP($A45,'40WS'!$B$11:$B$26,1,FALSE))=TRUE,"","○"))</f>
        <v/>
      </c>
      <c r="AM45" s="54" t="str">
        <f>IF($B45="","",IF(ISERROR(VLOOKUP($A45,'40WD'!$B$11:$B$34,1,FALSE))=TRUE,"","○"))</f>
        <v/>
      </c>
      <c r="AN45" s="53" t="str">
        <f>IF($B45="","",IF(ISERROR(VLOOKUP($A45,'50WS'!$B$11:$B$26,1,FALSE))=TRUE,"","○"))</f>
        <v/>
      </c>
      <c r="AO45" s="54" t="str">
        <f>IF($B45="","",IF(ISERROR(VLOOKUP($A45,'50WD'!$B$11:$B$34,1,FALSE))=TRUE,"","○"))</f>
        <v/>
      </c>
      <c r="AP45" s="45" t="str">
        <f>IF($B45="","",IF(ISERROR(VLOOKUP($A45,'55WS'!$B$11:$B$26,1,FALSE))=TRUE,"","○"))</f>
        <v/>
      </c>
      <c r="AQ45" s="46" t="str">
        <f>IF($B45="","",IF(ISERROR(VLOOKUP($A45,'55WD'!$B$11:$B$34,1,FALSE))=TRUE,"","○"))</f>
        <v/>
      </c>
      <c r="AR45" s="45" t="str">
        <f>IF($B45="","",IF(ISERROR(VLOOKUP($A45,'60WS'!$B$11:$B$26,1,FALSE))=TRUE,"","○"))</f>
        <v/>
      </c>
      <c r="AS45" s="46" t="str">
        <f>IF($B45="","",IF(ISERROR(VLOOKUP($A45,'60WD'!$B$11:$B$34,1,FALSE))=TRUE,"","○"))</f>
        <v/>
      </c>
      <c r="AT45" s="47" t="s">
        <v>272</v>
      </c>
      <c r="AU45" s="48" t="s">
        <v>272</v>
      </c>
      <c r="AV45" s="22" t="str">
        <f>IF(VLOOKUP($A45,選手名簿!$A$7:$R$206,2)&lt;&gt;"",IF(COUNTA($G45:$G45)&gt;=0,IF(COUNTIF($H45:$AU45,"○")&lt;1,1,""),""),"")</f>
        <v/>
      </c>
    </row>
    <row r="46" spans="1:48" ht="15" customHeight="1" x14ac:dyDescent="0.15">
      <c r="A46" s="42">
        <v>41</v>
      </c>
      <c r="B46" s="43" t="str">
        <f>IF($A46="","",IF(VLOOKUP($A46,選手名簿!$A$7:$R$206,2)="","",VLOOKUP($A46,選手名簿!$A$7:$R$206,2)))</f>
        <v/>
      </c>
      <c r="C46" s="44" t="str">
        <f>IF($A46="","",IF(VLOOKUP($A46,選手名簿!$A$7:$R$206,3)="","",VLOOKUP($A46,選手名簿!$A$7:$R$206,3)))</f>
        <v/>
      </c>
      <c r="D46" s="43" t="str">
        <f>IF($A46="","",IF(VLOOKUP($A46,選手名簿!$A$7:$R$206,4)="","",VLOOKUP($A46,選手名簿!$A$7:$R$206,4)))</f>
        <v/>
      </c>
      <c r="E46" s="82" t="str">
        <f>IF($A46="","",IF(VLOOKUP($A46,選手名簿!$A$7:$R$206,5)="","",VLOOKUP($A46,選手名簿!$A$7:$R$206,5)))</f>
        <v/>
      </c>
      <c r="F46" s="84"/>
      <c r="G46" s="86"/>
      <c r="H46" s="17"/>
      <c r="I46" s="18"/>
      <c r="J46" s="18"/>
      <c r="K46" s="36" t="str">
        <f>IF($B46="","",IF(ISERROR(VLOOKUP($A46,MT!$B$14:$B$20,1,FALSE))=TRUE,"","○"))</f>
        <v/>
      </c>
      <c r="L46" s="37" t="str">
        <f>IF($B46="","",IF(ISERROR(VLOOKUP($A46,WT!$B$14:$B$20,1,FALSE))=TRUE,"","○"))</f>
        <v/>
      </c>
      <c r="M46" s="99" t="str">
        <f>IF($B46="","",IF(ISERROR(VLOOKUP($A46,OBT!$B$14:$B$22,1,FALSE)=TRUE),"","○"))</f>
        <v/>
      </c>
      <c r="N46" s="96"/>
      <c r="O46" s="99" t="str">
        <f>IF($B46="","",IF(ISERROR(VLOOKUP($A46,'HBT(A)'!$B$14:$B$22,1,FALSE)=TRUE),"","○"))&amp;IF($B46="","",IF(ISERROR(VLOOKUP($A46,'HBT(B)'!$B$14:$B$22,1,FALSE)=TRUE),"","○"))</f>
        <v/>
      </c>
      <c r="P46" s="65" t="str">
        <f>IF($B46="","",IF(ISERROR(VLOOKUP($A46,MS!$B$11:$B$26,1,FALSE))=TRUE,"","○"))</f>
        <v/>
      </c>
      <c r="Q46" s="46" t="str">
        <f>IF($B46="","",IF(ISERROR(VLOOKUP($A46,MD!$B$11:$B$34,1,FALSE))=TRUE,"","○"))</f>
        <v/>
      </c>
      <c r="R46" s="53" t="str">
        <f>IF($B46="","",IF(ISERROR(VLOOKUP($A46,'30MS'!$B$11:$B$26,1,FALSE))=TRUE,"","○"))</f>
        <v/>
      </c>
      <c r="S46" s="54" t="str">
        <f>IF($B46="","",IF(ISERROR(VLOOKUP($A46,'30MD'!$B$11:$B$34,1,FALSE))=TRUE,"","○"))</f>
        <v/>
      </c>
      <c r="T46" s="53" t="str">
        <f>IF($B46="","",IF(ISERROR(VLOOKUP($A46,'40MS'!$B$11:$B$26,1,FALSE))=TRUE,"","○"))</f>
        <v/>
      </c>
      <c r="U46" s="54" t="str">
        <f>IF($B46="","",IF(ISERROR(VLOOKUP($A46,'40MD'!$B$11:$B$34,1,FALSE))=TRUE,"","○"))</f>
        <v/>
      </c>
      <c r="V46" s="53" t="str">
        <f>IF($B46="","",IF(ISERROR(VLOOKUP($A46,'50MS'!$B$11:$B$26,1,FALSE))=TRUE,"","○"))</f>
        <v/>
      </c>
      <c r="W46" s="54" t="str">
        <f>IF($B46="","",IF(ISERROR(VLOOKUP($A46,'50MD'!$B$11:$B$34,1,FALSE))=TRUE,"","○"))</f>
        <v/>
      </c>
      <c r="X46" s="45" t="str">
        <f>IF($B46="","",IF(ISERROR(VLOOKUP($A46,'55MS'!$B$11:$B$26,1,FALSE))=TRUE,"","○"))</f>
        <v/>
      </c>
      <c r="Y46" s="46" t="str">
        <f>IF($B46="","",IF(ISERROR(VLOOKUP($A46,'55MD'!$B$11:$B$34,1,FALSE))=TRUE,"","○"))</f>
        <v/>
      </c>
      <c r="Z46" s="53" t="str">
        <f>IF($B46="","",IF(ISERROR(VLOOKUP($A46,'60MS'!$B$11:$B$26,1,FALSE))=TRUE,"","○"))</f>
        <v/>
      </c>
      <c r="AA46" s="54" t="str">
        <f>IF($B46="","",IF(ISERROR(VLOOKUP($A46,'60MD'!$B$11:$B$34,1,FALSE))=TRUE,"","○"))</f>
        <v/>
      </c>
      <c r="AB46" s="55" t="str">
        <f>IF($B46="","",IF(ISERROR(VLOOKUP($A46,'65MS'!$B$11:$B$26,1,FALSE))=TRUE,"","○"))</f>
        <v/>
      </c>
      <c r="AC46" s="54" t="str">
        <f>IF($B46="","",IF(ISERROR(VLOOKUP($A46,'65MD'!$B$11:$B$34,1,FALSE))=TRUE,"","○"))</f>
        <v/>
      </c>
      <c r="AD46" s="53" t="str">
        <f>IF($B46="","",IF(ISERROR(VLOOKUP($A46,'70MS'!$B$11:$B$26,1,FALSE))=TRUE,"","○"))</f>
        <v/>
      </c>
      <c r="AE46" s="54" t="str">
        <f>IF($B46="","",IF(ISERROR(VLOOKUP($A46,'70MD'!$B$11:$B$34,1,FALSE))=TRUE,"","○"))</f>
        <v/>
      </c>
      <c r="AF46" s="137"/>
      <c r="AG46" s="54"/>
      <c r="AH46" s="53" t="str">
        <f>IF($B46="","",IF(ISERROR(VLOOKUP($A46,WS!$B$11:$B$26,1,FALSE))=TRUE,"","○"))</f>
        <v/>
      </c>
      <c r="AI46" s="54" t="str">
        <f>IF($B46="","",IF(ISERROR(VLOOKUP($A46,WD!$B$11:$B$34,1,FALSE))=TRUE,"","○"))</f>
        <v/>
      </c>
      <c r="AJ46" s="53" t="str">
        <f>IF($B46="","",IF(ISERROR(VLOOKUP($A46,'30WS'!$B$11:$B$26,1,FALSE))=TRUE,"","○"))</f>
        <v/>
      </c>
      <c r="AK46" s="54" t="str">
        <f>IF($B46="","",IF(ISERROR(VLOOKUP($A46,'30WD'!$B$11:$B$34,1,FALSE))=TRUE,"","○"))</f>
        <v/>
      </c>
      <c r="AL46" s="55" t="str">
        <f>IF($B46="","",IF(ISERROR(VLOOKUP($A46,'40WS'!$B$11:$B$26,1,FALSE))=TRUE,"","○"))</f>
        <v/>
      </c>
      <c r="AM46" s="54" t="str">
        <f>IF($B46="","",IF(ISERROR(VLOOKUP($A46,'40WD'!$B$11:$B$34,1,FALSE))=TRUE,"","○"))</f>
        <v/>
      </c>
      <c r="AN46" s="53" t="str">
        <f>IF($B46="","",IF(ISERROR(VLOOKUP($A46,'50WS'!$B$11:$B$26,1,FALSE))=TRUE,"","○"))</f>
        <v/>
      </c>
      <c r="AO46" s="54" t="str">
        <f>IF($B46="","",IF(ISERROR(VLOOKUP($A46,'50WD'!$B$11:$B$34,1,FALSE))=TRUE,"","○"))</f>
        <v/>
      </c>
      <c r="AP46" s="45" t="str">
        <f>IF($B46="","",IF(ISERROR(VLOOKUP($A46,'55WS'!$B$11:$B$26,1,FALSE))=TRUE,"","○"))</f>
        <v/>
      </c>
      <c r="AQ46" s="46" t="str">
        <f>IF($B46="","",IF(ISERROR(VLOOKUP($A46,'55WD'!$B$11:$B$34,1,FALSE))=TRUE,"","○"))</f>
        <v/>
      </c>
      <c r="AR46" s="45" t="str">
        <f>IF($B46="","",IF(ISERROR(VLOOKUP($A46,'60WS'!$B$11:$B$26,1,FALSE))=TRUE,"","○"))</f>
        <v/>
      </c>
      <c r="AS46" s="46" t="str">
        <f>IF($B46="","",IF(ISERROR(VLOOKUP($A46,'60WD'!$B$11:$B$34,1,FALSE))=TRUE,"","○"))</f>
        <v/>
      </c>
      <c r="AT46" s="47" t="s">
        <v>272</v>
      </c>
      <c r="AU46" s="48" t="s">
        <v>272</v>
      </c>
      <c r="AV46" s="22" t="str">
        <f>IF(VLOOKUP($A46,選手名簿!$A$7:$R$206,2)&lt;&gt;"",IF(COUNTA($G46:$G46)&gt;=0,IF(COUNTIF($H46:$AU46,"○")&lt;1,1,""),""),"")</f>
        <v/>
      </c>
    </row>
    <row r="47" spans="1:48" ht="15" customHeight="1" x14ac:dyDescent="0.15">
      <c r="A47" s="42">
        <v>42</v>
      </c>
      <c r="B47" s="43" t="str">
        <f>IF($A47="","",IF(VLOOKUP($A47,選手名簿!$A$7:$R$206,2)="","",VLOOKUP($A47,選手名簿!$A$7:$R$206,2)))</f>
        <v/>
      </c>
      <c r="C47" s="44" t="str">
        <f>IF($A47="","",IF(VLOOKUP($A47,選手名簿!$A$7:$R$206,3)="","",VLOOKUP($A47,選手名簿!$A$7:$R$206,3)))</f>
        <v/>
      </c>
      <c r="D47" s="43" t="str">
        <f>IF($A47="","",IF(VLOOKUP($A47,選手名簿!$A$7:$R$206,4)="","",VLOOKUP($A47,選手名簿!$A$7:$R$206,4)))</f>
        <v/>
      </c>
      <c r="E47" s="82" t="str">
        <f>IF($A47="","",IF(VLOOKUP($A47,選手名簿!$A$7:$R$206,5)="","",VLOOKUP($A47,選手名簿!$A$7:$R$206,5)))</f>
        <v/>
      </c>
      <c r="F47" s="84"/>
      <c r="G47" s="86"/>
      <c r="H47" s="17"/>
      <c r="I47" s="18"/>
      <c r="J47" s="18"/>
      <c r="K47" s="36" t="str">
        <f>IF($B47="","",IF(ISERROR(VLOOKUP($A47,MT!$B$14:$B$20,1,FALSE))=TRUE,"","○"))</f>
        <v/>
      </c>
      <c r="L47" s="37" t="str">
        <f>IF($B47="","",IF(ISERROR(VLOOKUP($A47,WT!$B$14:$B$20,1,FALSE))=TRUE,"","○"))</f>
        <v/>
      </c>
      <c r="M47" s="99" t="str">
        <f>IF($B47="","",IF(ISERROR(VLOOKUP($A47,OBT!$B$14:$B$22,1,FALSE)=TRUE),"","○"))</f>
        <v/>
      </c>
      <c r="N47" s="96"/>
      <c r="O47" s="99" t="str">
        <f>IF($B47="","",IF(ISERROR(VLOOKUP($A47,'HBT(A)'!$B$14:$B$22,1,FALSE)=TRUE),"","○"))&amp;IF($B47="","",IF(ISERROR(VLOOKUP($A47,'HBT(B)'!$B$14:$B$22,1,FALSE)=TRUE),"","○"))</f>
        <v/>
      </c>
      <c r="P47" s="65" t="str">
        <f>IF($B47="","",IF(ISERROR(VLOOKUP($A47,MS!$B$11:$B$26,1,FALSE))=TRUE,"","○"))</f>
        <v/>
      </c>
      <c r="Q47" s="46" t="str">
        <f>IF($B47="","",IF(ISERROR(VLOOKUP($A47,MD!$B$11:$B$34,1,FALSE))=TRUE,"","○"))</f>
        <v/>
      </c>
      <c r="R47" s="53" t="str">
        <f>IF($B47="","",IF(ISERROR(VLOOKUP($A47,'30MS'!$B$11:$B$26,1,FALSE))=TRUE,"","○"))</f>
        <v/>
      </c>
      <c r="S47" s="54" t="str">
        <f>IF($B47="","",IF(ISERROR(VLOOKUP($A47,'30MD'!$B$11:$B$34,1,FALSE))=TRUE,"","○"))</f>
        <v/>
      </c>
      <c r="T47" s="53" t="str">
        <f>IF($B47="","",IF(ISERROR(VLOOKUP($A47,'40MS'!$B$11:$B$26,1,FALSE))=TRUE,"","○"))</f>
        <v/>
      </c>
      <c r="U47" s="54" t="str">
        <f>IF($B47="","",IF(ISERROR(VLOOKUP($A47,'40MD'!$B$11:$B$34,1,FALSE))=TRUE,"","○"))</f>
        <v/>
      </c>
      <c r="V47" s="53" t="str">
        <f>IF($B47="","",IF(ISERROR(VLOOKUP($A47,'50MS'!$B$11:$B$26,1,FALSE))=TRUE,"","○"))</f>
        <v/>
      </c>
      <c r="W47" s="54" t="str">
        <f>IF($B47="","",IF(ISERROR(VLOOKUP($A47,'50MD'!$B$11:$B$34,1,FALSE))=TRUE,"","○"))</f>
        <v/>
      </c>
      <c r="X47" s="45" t="str">
        <f>IF($B47="","",IF(ISERROR(VLOOKUP($A47,'55MS'!$B$11:$B$26,1,FALSE))=TRUE,"","○"))</f>
        <v/>
      </c>
      <c r="Y47" s="46" t="str">
        <f>IF($B47="","",IF(ISERROR(VLOOKUP($A47,'55MD'!$B$11:$B$34,1,FALSE))=TRUE,"","○"))</f>
        <v/>
      </c>
      <c r="Z47" s="53" t="str">
        <f>IF($B47="","",IF(ISERROR(VLOOKUP($A47,'60MS'!$B$11:$B$26,1,FALSE))=TRUE,"","○"))</f>
        <v/>
      </c>
      <c r="AA47" s="54" t="str">
        <f>IF($B47="","",IF(ISERROR(VLOOKUP($A47,'60MD'!$B$11:$B$34,1,FALSE))=TRUE,"","○"))</f>
        <v/>
      </c>
      <c r="AB47" s="55" t="str">
        <f>IF($B47="","",IF(ISERROR(VLOOKUP($A47,'65MS'!$B$11:$B$26,1,FALSE))=TRUE,"","○"))</f>
        <v/>
      </c>
      <c r="AC47" s="54" t="str">
        <f>IF($B47="","",IF(ISERROR(VLOOKUP($A47,'65MD'!$B$11:$B$34,1,FALSE))=TRUE,"","○"))</f>
        <v/>
      </c>
      <c r="AD47" s="53" t="str">
        <f>IF($B47="","",IF(ISERROR(VLOOKUP($A47,'70MS'!$B$11:$B$26,1,FALSE))=TRUE,"","○"))</f>
        <v/>
      </c>
      <c r="AE47" s="54" t="str">
        <f>IF($B47="","",IF(ISERROR(VLOOKUP($A47,'70MD'!$B$11:$B$34,1,FALSE))=TRUE,"","○"))</f>
        <v/>
      </c>
      <c r="AF47" s="137"/>
      <c r="AG47" s="54"/>
      <c r="AH47" s="53" t="str">
        <f>IF($B47="","",IF(ISERROR(VLOOKUP($A47,WS!$B$11:$B$26,1,FALSE))=TRUE,"","○"))</f>
        <v/>
      </c>
      <c r="AI47" s="54" t="str">
        <f>IF($B47="","",IF(ISERROR(VLOOKUP($A47,WD!$B$11:$B$34,1,FALSE))=TRUE,"","○"))</f>
        <v/>
      </c>
      <c r="AJ47" s="53" t="str">
        <f>IF($B47="","",IF(ISERROR(VLOOKUP($A47,'30WS'!$B$11:$B$26,1,FALSE))=TRUE,"","○"))</f>
        <v/>
      </c>
      <c r="AK47" s="54" t="str">
        <f>IF($B47="","",IF(ISERROR(VLOOKUP($A47,'30WD'!$B$11:$B$34,1,FALSE))=TRUE,"","○"))</f>
        <v/>
      </c>
      <c r="AL47" s="55" t="str">
        <f>IF($B47="","",IF(ISERROR(VLOOKUP($A47,'40WS'!$B$11:$B$26,1,FALSE))=TRUE,"","○"))</f>
        <v/>
      </c>
      <c r="AM47" s="54" t="str">
        <f>IF($B47="","",IF(ISERROR(VLOOKUP($A47,'40WD'!$B$11:$B$34,1,FALSE))=TRUE,"","○"))</f>
        <v/>
      </c>
      <c r="AN47" s="53" t="str">
        <f>IF($B47="","",IF(ISERROR(VLOOKUP($A47,'50WS'!$B$11:$B$26,1,FALSE))=TRUE,"","○"))</f>
        <v/>
      </c>
      <c r="AO47" s="54" t="str">
        <f>IF($B47="","",IF(ISERROR(VLOOKUP($A47,'50WD'!$B$11:$B$34,1,FALSE))=TRUE,"","○"))</f>
        <v/>
      </c>
      <c r="AP47" s="45" t="str">
        <f>IF($B47="","",IF(ISERROR(VLOOKUP($A47,'55WS'!$B$11:$B$26,1,FALSE))=TRUE,"","○"))</f>
        <v/>
      </c>
      <c r="AQ47" s="46" t="str">
        <f>IF($B47="","",IF(ISERROR(VLOOKUP($A47,'55WD'!$B$11:$B$34,1,FALSE))=TRUE,"","○"))</f>
        <v/>
      </c>
      <c r="AR47" s="45" t="str">
        <f>IF($B47="","",IF(ISERROR(VLOOKUP($A47,'60WS'!$B$11:$B$26,1,FALSE))=TRUE,"","○"))</f>
        <v/>
      </c>
      <c r="AS47" s="46" t="str">
        <f>IF($B47="","",IF(ISERROR(VLOOKUP($A47,'60WD'!$B$11:$B$34,1,FALSE))=TRUE,"","○"))</f>
        <v/>
      </c>
      <c r="AT47" s="47" t="s">
        <v>272</v>
      </c>
      <c r="AU47" s="48" t="s">
        <v>272</v>
      </c>
      <c r="AV47" s="22" t="str">
        <f>IF(VLOOKUP($A47,選手名簿!$A$7:$R$206,2)&lt;&gt;"",IF(COUNTA($G47:$G47)&gt;=0,IF(COUNTIF($H47:$AU47,"○")&lt;1,1,""),""),"")</f>
        <v/>
      </c>
    </row>
    <row r="48" spans="1:48" ht="15" customHeight="1" x14ac:dyDescent="0.15">
      <c r="A48" s="42">
        <v>43</v>
      </c>
      <c r="B48" s="43" t="str">
        <f>IF($A48="","",IF(VLOOKUP($A48,選手名簿!$A$7:$R$206,2)="","",VLOOKUP($A48,選手名簿!$A$7:$R$206,2)))</f>
        <v/>
      </c>
      <c r="C48" s="44" t="str">
        <f>IF($A48="","",IF(VLOOKUP($A48,選手名簿!$A$7:$R$206,3)="","",VLOOKUP($A48,選手名簿!$A$7:$R$206,3)))</f>
        <v/>
      </c>
      <c r="D48" s="43" t="str">
        <f>IF($A48="","",IF(VLOOKUP($A48,選手名簿!$A$7:$R$206,4)="","",VLOOKUP($A48,選手名簿!$A$7:$R$206,4)))</f>
        <v/>
      </c>
      <c r="E48" s="82" t="str">
        <f>IF($A48="","",IF(VLOOKUP($A48,選手名簿!$A$7:$R$206,5)="","",VLOOKUP($A48,選手名簿!$A$7:$R$206,5)))</f>
        <v/>
      </c>
      <c r="F48" s="84"/>
      <c r="G48" s="86"/>
      <c r="H48" s="17"/>
      <c r="I48" s="18"/>
      <c r="J48" s="18"/>
      <c r="K48" s="36" t="str">
        <f>IF($B48="","",IF(ISERROR(VLOOKUP($A48,MT!$B$14:$B$20,1,FALSE))=TRUE,"","○"))</f>
        <v/>
      </c>
      <c r="L48" s="37" t="str">
        <f>IF($B48="","",IF(ISERROR(VLOOKUP($A48,WT!$B$14:$B$20,1,FALSE))=TRUE,"","○"))</f>
        <v/>
      </c>
      <c r="M48" s="99" t="str">
        <f>IF($B48="","",IF(ISERROR(VLOOKUP($A48,OBT!$B$14:$B$22,1,FALSE)=TRUE),"","○"))</f>
        <v/>
      </c>
      <c r="N48" s="96"/>
      <c r="O48" s="99" t="str">
        <f>IF($B48="","",IF(ISERROR(VLOOKUP($A48,'HBT(A)'!$B$14:$B$22,1,FALSE)=TRUE),"","○"))&amp;IF($B48="","",IF(ISERROR(VLOOKUP($A48,'HBT(B)'!$B$14:$B$22,1,FALSE)=TRUE),"","○"))</f>
        <v/>
      </c>
      <c r="P48" s="65" t="str">
        <f>IF($B48="","",IF(ISERROR(VLOOKUP($A48,MS!$B$11:$B$26,1,FALSE))=TRUE,"","○"))</f>
        <v/>
      </c>
      <c r="Q48" s="46" t="str">
        <f>IF($B48="","",IF(ISERROR(VLOOKUP($A48,MD!$B$11:$B$34,1,FALSE))=TRUE,"","○"))</f>
        <v/>
      </c>
      <c r="R48" s="53" t="str">
        <f>IF($B48="","",IF(ISERROR(VLOOKUP($A48,'30MS'!$B$11:$B$26,1,FALSE))=TRUE,"","○"))</f>
        <v/>
      </c>
      <c r="S48" s="54" t="str">
        <f>IF($B48="","",IF(ISERROR(VLOOKUP($A48,'30MD'!$B$11:$B$34,1,FALSE))=TRUE,"","○"))</f>
        <v/>
      </c>
      <c r="T48" s="53" t="str">
        <f>IF($B48="","",IF(ISERROR(VLOOKUP($A48,'40MS'!$B$11:$B$26,1,FALSE))=TRUE,"","○"))</f>
        <v/>
      </c>
      <c r="U48" s="54" t="str">
        <f>IF($B48="","",IF(ISERROR(VLOOKUP($A48,'40MD'!$B$11:$B$34,1,FALSE))=TRUE,"","○"))</f>
        <v/>
      </c>
      <c r="V48" s="53" t="str">
        <f>IF($B48="","",IF(ISERROR(VLOOKUP($A48,'50MS'!$B$11:$B$26,1,FALSE))=TRUE,"","○"))</f>
        <v/>
      </c>
      <c r="W48" s="54" t="str">
        <f>IF($B48="","",IF(ISERROR(VLOOKUP($A48,'50MD'!$B$11:$B$34,1,FALSE))=TRUE,"","○"))</f>
        <v/>
      </c>
      <c r="X48" s="45" t="str">
        <f>IF($B48="","",IF(ISERROR(VLOOKUP($A48,'55MS'!$B$11:$B$26,1,FALSE))=TRUE,"","○"))</f>
        <v/>
      </c>
      <c r="Y48" s="46" t="str">
        <f>IF($B48="","",IF(ISERROR(VLOOKUP($A48,'55MD'!$B$11:$B$34,1,FALSE))=TRUE,"","○"))</f>
        <v/>
      </c>
      <c r="Z48" s="53" t="str">
        <f>IF($B48="","",IF(ISERROR(VLOOKUP($A48,'60MS'!$B$11:$B$26,1,FALSE))=TRUE,"","○"))</f>
        <v/>
      </c>
      <c r="AA48" s="54" t="str">
        <f>IF($B48="","",IF(ISERROR(VLOOKUP($A48,'60MD'!$B$11:$B$34,1,FALSE))=TRUE,"","○"))</f>
        <v/>
      </c>
      <c r="AB48" s="55" t="str">
        <f>IF($B48="","",IF(ISERROR(VLOOKUP($A48,'65MS'!$B$11:$B$26,1,FALSE))=TRUE,"","○"))</f>
        <v/>
      </c>
      <c r="AC48" s="54" t="str">
        <f>IF($B48="","",IF(ISERROR(VLOOKUP($A48,'65MD'!$B$11:$B$34,1,FALSE))=TRUE,"","○"))</f>
        <v/>
      </c>
      <c r="AD48" s="53" t="str">
        <f>IF($B48="","",IF(ISERROR(VLOOKUP($A48,'70MS'!$B$11:$B$26,1,FALSE))=TRUE,"","○"))</f>
        <v/>
      </c>
      <c r="AE48" s="54" t="str">
        <f>IF($B48="","",IF(ISERROR(VLOOKUP($A48,'70MD'!$B$11:$B$34,1,FALSE))=TRUE,"","○"))</f>
        <v/>
      </c>
      <c r="AF48" s="137"/>
      <c r="AG48" s="54"/>
      <c r="AH48" s="53" t="str">
        <f>IF($B48="","",IF(ISERROR(VLOOKUP($A48,WS!$B$11:$B$26,1,FALSE))=TRUE,"","○"))</f>
        <v/>
      </c>
      <c r="AI48" s="54" t="str">
        <f>IF($B48="","",IF(ISERROR(VLOOKUP($A48,WD!$B$11:$B$34,1,FALSE))=TRUE,"","○"))</f>
        <v/>
      </c>
      <c r="AJ48" s="53" t="str">
        <f>IF($B48="","",IF(ISERROR(VLOOKUP($A48,'30WS'!$B$11:$B$26,1,FALSE))=TRUE,"","○"))</f>
        <v/>
      </c>
      <c r="AK48" s="54" t="str">
        <f>IF($B48="","",IF(ISERROR(VLOOKUP($A48,'30WD'!$B$11:$B$34,1,FALSE))=TRUE,"","○"))</f>
        <v/>
      </c>
      <c r="AL48" s="55" t="str">
        <f>IF($B48="","",IF(ISERROR(VLOOKUP($A48,'40WS'!$B$11:$B$26,1,FALSE))=TRUE,"","○"))</f>
        <v/>
      </c>
      <c r="AM48" s="54" t="str">
        <f>IF($B48="","",IF(ISERROR(VLOOKUP($A48,'40WD'!$B$11:$B$34,1,FALSE))=TRUE,"","○"))</f>
        <v/>
      </c>
      <c r="AN48" s="53" t="str">
        <f>IF($B48="","",IF(ISERROR(VLOOKUP($A48,'50WS'!$B$11:$B$26,1,FALSE))=TRUE,"","○"))</f>
        <v/>
      </c>
      <c r="AO48" s="54" t="str">
        <f>IF($B48="","",IF(ISERROR(VLOOKUP($A48,'50WD'!$B$11:$B$34,1,FALSE))=TRUE,"","○"))</f>
        <v/>
      </c>
      <c r="AP48" s="45" t="str">
        <f>IF($B48="","",IF(ISERROR(VLOOKUP($A48,'55WS'!$B$11:$B$26,1,FALSE))=TRUE,"","○"))</f>
        <v/>
      </c>
      <c r="AQ48" s="46" t="str">
        <f>IF($B48="","",IF(ISERROR(VLOOKUP($A48,'55WD'!$B$11:$B$34,1,FALSE))=TRUE,"","○"))</f>
        <v/>
      </c>
      <c r="AR48" s="45" t="str">
        <f>IF($B48="","",IF(ISERROR(VLOOKUP($A48,'60WS'!$B$11:$B$26,1,FALSE))=TRUE,"","○"))</f>
        <v/>
      </c>
      <c r="AS48" s="46" t="str">
        <f>IF($B48="","",IF(ISERROR(VLOOKUP($A48,'60WD'!$B$11:$B$34,1,FALSE))=TRUE,"","○"))</f>
        <v/>
      </c>
      <c r="AT48" s="47" t="s">
        <v>272</v>
      </c>
      <c r="AU48" s="48" t="s">
        <v>272</v>
      </c>
      <c r="AV48" s="22" t="str">
        <f>IF(VLOOKUP($A48,選手名簿!$A$7:$R$206,2)&lt;&gt;"",IF(COUNTA($G48:$G48)&gt;=0,IF(COUNTIF($H48:$AU48,"○")&lt;1,1,""),""),"")</f>
        <v/>
      </c>
    </row>
    <row r="49" spans="1:48" ht="15" customHeight="1" x14ac:dyDescent="0.15">
      <c r="A49" s="42">
        <v>44</v>
      </c>
      <c r="B49" s="43" t="str">
        <f>IF($A49="","",IF(VLOOKUP($A49,選手名簿!$A$7:$R$206,2)="","",VLOOKUP($A49,選手名簿!$A$7:$R$206,2)))</f>
        <v/>
      </c>
      <c r="C49" s="44" t="str">
        <f>IF($A49="","",IF(VLOOKUP($A49,選手名簿!$A$7:$R$206,3)="","",VLOOKUP($A49,選手名簿!$A$7:$R$206,3)))</f>
        <v/>
      </c>
      <c r="D49" s="43" t="str">
        <f>IF($A49="","",IF(VLOOKUP($A49,選手名簿!$A$7:$R$206,4)="","",VLOOKUP($A49,選手名簿!$A$7:$R$206,4)))</f>
        <v/>
      </c>
      <c r="E49" s="82" t="str">
        <f>IF($A49="","",IF(VLOOKUP($A49,選手名簿!$A$7:$R$206,5)="","",VLOOKUP($A49,選手名簿!$A$7:$R$206,5)))</f>
        <v/>
      </c>
      <c r="F49" s="84"/>
      <c r="G49" s="86"/>
      <c r="H49" s="17"/>
      <c r="I49" s="18"/>
      <c r="J49" s="18"/>
      <c r="K49" s="36" t="str">
        <f>IF($B49="","",IF(ISERROR(VLOOKUP($A49,MT!$B$14:$B$20,1,FALSE))=TRUE,"","○"))</f>
        <v/>
      </c>
      <c r="L49" s="37" t="str">
        <f>IF($B49="","",IF(ISERROR(VLOOKUP($A49,WT!$B$14:$B$20,1,FALSE))=TRUE,"","○"))</f>
        <v/>
      </c>
      <c r="M49" s="99" t="str">
        <f>IF($B49="","",IF(ISERROR(VLOOKUP($A49,OBT!$B$14:$B$22,1,FALSE)=TRUE),"","○"))</f>
        <v/>
      </c>
      <c r="N49" s="96"/>
      <c r="O49" s="99" t="str">
        <f>IF($B49="","",IF(ISERROR(VLOOKUP($A49,'HBT(A)'!$B$14:$B$22,1,FALSE)=TRUE),"","○"))&amp;IF($B49="","",IF(ISERROR(VLOOKUP($A49,'HBT(B)'!$B$14:$B$22,1,FALSE)=TRUE),"","○"))</f>
        <v/>
      </c>
      <c r="P49" s="65" t="str">
        <f>IF($B49="","",IF(ISERROR(VLOOKUP($A49,MS!$B$11:$B$26,1,FALSE))=TRUE,"","○"))</f>
        <v/>
      </c>
      <c r="Q49" s="46" t="str">
        <f>IF($B49="","",IF(ISERROR(VLOOKUP($A49,MD!$B$11:$B$34,1,FALSE))=TRUE,"","○"))</f>
        <v/>
      </c>
      <c r="R49" s="53" t="str">
        <f>IF($B49="","",IF(ISERROR(VLOOKUP($A49,'30MS'!$B$11:$B$26,1,FALSE))=TRUE,"","○"))</f>
        <v/>
      </c>
      <c r="S49" s="54" t="str">
        <f>IF($B49="","",IF(ISERROR(VLOOKUP($A49,'30MD'!$B$11:$B$34,1,FALSE))=TRUE,"","○"))</f>
        <v/>
      </c>
      <c r="T49" s="53" t="str">
        <f>IF($B49="","",IF(ISERROR(VLOOKUP($A49,'40MS'!$B$11:$B$26,1,FALSE))=TRUE,"","○"))</f>
        <v/>
      </c>
      <c r="U49" s="54" t="str">
        <f>IF($B49="","",IF(ISERROR(VLOOKUP($A49,'40MD'!$B$11:$B$34,1,FALSE))=TRUE,"","○"))</f>
        <v/>
      </c>
      <c r="V49" s="53" t="str">
        <f>IF($B49="","",IF(ISERROR(VLOOKUP($A49,'50MS'!$B$11:$B$26,1,FALSE))=TRUE,"","○"))</f>
        <v/>
      </c>
      <c r="W49" s="54" t="str">
        <f>IF($B49="","",IF(ISERROR(VLOOKUP($A49,'50MD'!$B$11:$B$34,1,FALSE))=TRUE,"","○"))</f>
        <v/>
      </c>
      <c r="X49" s="45" t="str">
        <f>IF($B49="","",IF(ISERROR(VLOOKUP($A49,'55MS'!$B$11:$B$26,1,FALSE))=TRUE,"","○"))</f>
        <v/>
      </c>
      <c r="Y49" s="46" t="str">
        <f>IF($B49="","",IF(ISERROR(VLOOKUP($A49,'55MD'!$B$11:$B$34,1,FALSE))=TRUE,"","○"))</f>
        <v/>
      </c>
      <c r="Z49" s="53" t="str">
        <f>IF($B49="","",IF(ISERROR(VLOOKUP($A49,'60MS'!$B$11:$B$26,1,FALSE))=TRUE,"","○"))</f>
        <v/>
      </c>
      <c r="AA49" s="54" t="str">
        <f>IF($B49="","",IF(ISERROR(VLOOKUP($A49,'60MD'!$B$11:$B$34,1,FALSE))=TRUE,"","○"))</f>
        <v/>
      </c>
      <c r="AB49" s="55" t="str">
        <f>IF($B49="","",IF(ISERROR(VLOOKUP($A49,'65MS'!$B$11:$B$26,1,FALSE))=TRUE,"","○"))</f>
        <v/>
      </c>
      <c r="AC49" s="54" t="str">
        <f>IF($B49="","",IF(ISERROR(VLOOKUP($A49,'65MD'!$B$11:$B$34,1,FALSE))=TRUE,"","○"))</f>
        <v/>
      </c>
      <c r="AD49" s="53" t="str">
        <f>IF($B49="","",IF(ISERROR(VLOOKUP($A49,'70MS'!$B$11:$B$26,1,FALSE))=TRUE,"","○"))</f>
        <v/>
      </c>
      <c r="AE49" s="54" t="str">
        <f>IF($B49="","",IF(ISERROR(VLOOKUP($A49,'70MD'!$B$11:$B$34,1,FALSE))=TRUE,"","○"))</f>
        <v/>
      </c>
      <c r="AF49" s="137"/>
      <c r="AG49" s="54"/>
      <c r="AH49" s="53" t="str">
        <f>IF($B49="","",IF(ISERROR(VLOOKUP($A49,WS!$B$11:$B$26,1,FALSE))=TRUE,"","○"))</f>
        <v/>
      </c>
      <c r="AI49" s="54" t="str">
        <f>IF($B49="","",IF(ISERROR(VLOOKUP($A49,WD!$B$11:$B$34,1,FALSE))=TRUE,"","○"))</f>
        <v/>
      </c>
      <c r="AJ49" s="53" t="str">
        <f>IF($B49="","",IF(ISERROR(VLOOKUP($A49,'30WS'!$B$11:$B$26,1,FALSE))=TRUE,"","○"))</f>
        <v/>
      </c>
      <c r="AK49" s="54" t="str">
        <f>IF($B49="","",IF(ISERROR(VLOOKUP($A49,'30WD'!$B$11:$B$34,1,FALSE))=TRUE,"","○"))</f>
        <v/>
      </c>
      <c r="AL49" s="55" t="str">
        <f>IF($B49="","",IF(ISERROR(VLOOKUP($A49,'40WS'!$B$11:$B$26,1,FALSE))=TRUE,"","○"))</f>
        <v/>
      </c>
      <c r="AM49" s="54" t="str">
        <f>IF($B49="","",IF(ISERROR(VLOOKUP($A49,'40WD'!$B$11:$B$34,1,FALSE))=TRUE,"","○"))</f>
        <v/>
      </c>
      <c r="AN49" s="53" t="str">
        <f>IF($B49="","",IF(ISERROR(VLOOKUP($A49,'50WS'!$B$11:$B$26,1,FALSE))=TRUE,"","○"))</f>
        <v/>
      </c>
      <c r="AO49" s="54" t="str">
        <f>IF($B49="","",IF(ISERROR(VLOOKUP($A49,'50WD'!$B$11:$B$34,1,FALSE))=TRUE,"","○"))</f>
        <v/>
      </c>
      <c r="AP49" s="45" t="str">
        <f>IF($B49="","",IF(ISERROR(VLOOKUP($A49,'55WS'!$B$11:$B$26,1,FALSE))=TRUE,"","○"))</f>
        <v/>
      </c>
      <c r="AQ49" s="46" t="str">
        <f>IF($B49="","",IF(ISERROR(VLOOKUP($A49,'55WD'!$B$11:$B$34,1,FALSE))=TRUE,"","○"))</f>
        <v/>
      </c>
      <c r="AR49" s="45" t="str">
        <f>IF($B49="","",IF(ISERROR(VLOOKUP($A49,'60WS'!$B$11:$B$26,1,FALSE))=TRUE,"","○"))</f>
        <v/>
      </c>
      <c r="AS49" s="46" t="str">
        <f>IF($B49="","",IF(ISERROR(VLOOKUP($A49,'60WD'!$B$11:$B$34,1,FALSE))=TRUE,"","○"))</f>
        <v/>
      </c>
      <c r="AT49" s="47" t="s">
        <v>272</v>
      </c>
      <c r="AU49" s="48" t="s">
        <v>272</v>
      </c>
      <c r="AV49" s="22" t="str">
        <f>IF(VLOOKUP($A49,選手名簿!$A$7:$R$206,2)&lt;&gt;"",IF(COUNTA($G49:$G49)&gt;=0,IF(COUNTIF($H49:$AU49,"○")&lt;1,1,""),""),"")</f>
        <v/>
      </c>
    </row>
    <row r="50" spans="1:48" ht="15" customHeight="1" x14ac:dyDescent="0.15">
      <c r="A50" s="42">
        <v>45</v>
      </c>
      <c r="B50" s="43" t="str">
        <f>IF($A50="","",IF(VLOOKUP($A50,選手名簿!$A$7:$R$206,2)="","",VLOOKUP($A50,選手名簿!$A$7:$R$206,2)))</f>
        <v/>
      </c>
      <c r="C50" s="44" t="str">
        <f>IF($A50="","",IF(VLOOKUP($A50,選手名簿!$A$7:$R$206,3)="","",VLOOKUP($A50,選手名簿!$A$7:$R$206,3)))</f>
        <v/>
      </c>
      <c r="D50" s="43" t="str">
        <f>IF($A50="","",IF(VLOOKUP($A50,選手名簿!$A$7:$R$206,4)="","",VLOOKUP($A50,選手名簿!$A$7:$R$206,4)))</f>
        <v/>
      </c>
      <c r="E50" s="82" t="str">
        <f>IF($A50="","",IF(VLOOKUP($A50,選手名簿!$A$7:$R$206,5)="","",VLOOKUP($A50,選手名簿!$A$7:$R$206,5)))</f>
        <v/>
      </c>
      <c r="F50" s="84"/>
      <c r="G50" s="86"/>
      <c r="H50" s="17"/>
      <c r="I50" s="18"/>
      <c r="J50" s="18"/>
      <c r="K50" s="36" t="str">
        <f>IF($B50="","",IF(ISERROR(VLOOKUP($A50,MT!$B$14:$B$20,1,FALSE))=TRUE,"","○"))</f>
        <v/>
      </c>
      <c r="L50" s="37" t="str">
        <f>IF($B50="","",IF(ISERROR(VLOOKUP($A50,WT!$B$14:$B$20,1,FALSE))=TRUE,"","○"))</f>
        <v/>
      </c>
      <c r="M50" s="99" t="str">
        <f>IF($B50="","",IF(ISERROR(VLOOKUP($A50,OBT!$B$14:$B$22,1,FALSE)=TRUE),"","○"))</f>
        <v/>
      </c>
      <c r="N50" s="96"/>
      <c r="O50" s="99" t="str">
        <f>IF($B50="","",IF(ISERROR(VLOOKUP($A50,'HBT(A)'!$B$14:$B$22,1,FALSE)=TRUE),"","○"))&amp;IF($B50="","",IF(ISERROR(VLOOKUP($A50,'HBT(B)'!$B$14:$B$22,1,FALSE)=TRUE),"","○"))</f>
        <v/>
      </c>
      <c r="P50" s="65" t="str">
        <f>IF($B50="","",IF(ISERROR(VLOOKUP($A50,MS!$B$11:$B$26,1,FALSE))=TRUE,"","○"))</f>
        <v/>
      </c>
      <c r="Q50" s="46" t="str">
        <f>IF($B50="","",IF(ISERROR(VLOOKUP($A50,MD!$B$11:$B$34,1,FALSE))=TRUE,"","○"))</f>
        <v/>
      </c>
      <c r="R50" s="53" t="str">
        <f>IF($B50="","",IF(ISERROR(VLOOKUP($A50,'30MS'!$B$11:$B$26,1,FALSE))=TRUE,"","○"))</f>
        <v/>
      </c>
      <c r="S50" s="54" t="str">
        <f>IF($B50="","",IF(ISERROR(VLOOKUP($A50,'30MD'!$B$11:$B$34,1,FALSE))=TRUE,"","○"))</f>
        <v/>
      </c>
      <c r="T50" s="53" t="str">
        <f>IF($B50="","",IF(ISERROR(VLOOKUP($A50,'40MS'!$B$11:$B$26,1,FALSE))=TRUE,"","○"))</f>
        <v/>
      </c>
      <c r="U50" s="54" t="str">
        <f>IF($B50="","",IF(ISERROR(VLOOKUP($A50,'40MD'!$B$11:$B$34,1,FALSE))=TRUE,"","○"))</f>
        <v/>
      </c>
      <c r="V50" s="53" t="str">
        <f>IF($B50="","",IF(ISERROR(VLOOKUP($A50,'50MS'!$B$11:$B$26,1,FALSE))=TRUE,"","○"))</f>
        <v/>
      </c>
      <c r="W50" s="54" t="str">
        <f>IF($B50="","",IF(ISERROR(VLOOKUP($A50,'50MD'!$B$11:$B$34,1,FALSE))=TRUE,"","○"))</f>
        <v/>
      </c>
      <c r="X50" s="45" t="str">
        <f>IF($B50="","",IF(ISERROR(VLOOKUP($A50,'55MS'!$B$11:$B$26,1,FALSE))=TRUE,"","○"))</f>
        <v/>
      </c>
      <c r="Y50" s="46" t="str">
        <f>IF($B50="","",IF(ISERROR(VLOOKUP($A50,'55MD'!$B$11:$B$34,1,FALSE))=TRUE,"","○"))</f>
        <v/>
      </c>
      <c r="Z50" s="53" t="str">
        <f>IF($B50="","",IF(ISERROR(VLOOKUP($A50,'60MS'!$B$11:$B$26,1,FALSE))=TRUE,"","○"))</f>
        <v/>
      </c>
      <c r="AA50" s="54" t="str">
        <f>IF($B50="","",IF(ISERROR(VLOOKUP($A50,'60MD'!$B$11:$B$34,1,FALSE))=TRUE,"","○"))</f>
        <v/>
      </c>
      <c r="AB50" s="55" t="str">
        <f>IF($B50="","",IF(ISERROR(VLOOKUP($A50,'65MS'!$B$11:$B$26,1,FALSE))=TRUE,"","○"))</f>
        <v/>
      </c>
      <c r="AC50" s="54" t="str">
        <f>IF($B50="","",IF(ISERROR(VLOOKUP($A50,'65MD'!$B$11:$B$34,1,FALSE))=TRUE,"","○"))</f>
        <v/>
      </c>
      <c r="AD50" s="53" t="str">
        <f>IF($B50="","",IF(ISERROR(VLOOKUP($A50,'70MS'!$B$11:$B$26,1,FALSE))=TRUE,"","○"))</f>
        <v/>
      </c>
      <c r="AE50" s="54" t="str">
        <f>IF($B50="","",IF(ISERROR(VLOOKUP($A50,'70MD'!$B$11:$B$34,1,FALSE))=TRUE,"","○"))</f>
        <v/>
      </c>
      <c r="AF50" s="137"/>
      <c r="AG50" s="54"/>
      <c r="AH50" s="53" t="str">
        <f>IF($B50="","",IF(ISERROR(VLOOKUP($A50,WS!$B$11:$B$26,1,FALSE))=TRUE,"","○"))</f>
        <v/>
      </c>
      <c r="AI50" s="54" t="str">
        <f>IF($B50="","",IF(ISERROR(VLOOKUP($A50,WD!$B$11:$B$34,1,FALSE))=TRUE,"","○"))</f>
        <v/>
      </c>
      <c r="AJ50" s="53" t="str">
        <f>IF($B50="","",IF(ISERROR(VLOOKUP($A50,'30WS'!$B$11:$B$26,1,FALSE))=TRUE,"","○"))</f>
        <v/>
      </c>
      <c r="AK50" s="54" t="str">
        <f>IF($B50="","",IF(ISERROR(VLOOKUP($A50,'30WD'!$B$11:$B$34,1,FALSE))=TRUE,"","○"))</f>
        <v/>
      </c>
      <c r="AL50" s="55" t="str">
        <f>IF($B50="","",IF(ISERROR(VLOOKUP($A50,'40WS'!$B$11:$B$26,1,FALSE))=TRUE,"","○"))</f>
        <v/>
      </c>
      <c r="AM50" s="54" t="str">
        <f>IF($B50="","",IF(ISERROR(VLOOKUP($A50,'40WD'!$B$11:$B$34,1,FALSE))=TRUE,"","○"))</f>
        <v/>
      </c>
      <c r="AN50" s="53" t="str">
        <f>IF($B50="","",IF(ISERROR(VLOOKUP($A50,'50WS'!$B$11:$B$26,1,FALSE))=TRUE,"","○"))</f>
        <v/>
      </c>
      <c r="AO50" s="54" t="str">
        <f>IF($B50="","",IF(ISERROR(VLOOKUP($A50,'50WD'!$B$11:$B$34,1,FALSE))=TRUE,"","○"))</f>
        <v/>
      </c>
      <c r="AP50" s="45" t="str">
        <f>IF($B50="","",IF(ISERROR(VLOOKUP($A50,'55WS'!$B$11:$B$26,1,FALSE))=TRUE,"","○"))</f>
        <v/>
      </c>
      <c r="AQ50" s="46" t="str">
        <f>IF($B50="","",IF(ISERROR(VLOOKUP($A50,'55WD'!$B$11:$B$34,1,FALSE))=TRUE,"","○"))</f>
        <v/>
      </c>
      <c r="AR50" s="45" t="str">
        <f>IF($B50="","",IF(ISERROR(VLOOKUP($A50,'60WS'!$B$11:$B$26,1,FALSE))=TRUE,"","○"))</f>
        <v/>
      </c>
      <c r="AS50" s="46" t="str">
        <f>IF($B50="","",IF(ISERROR(VLOOKUP($A50,'60WD'!$B$11:$B$34,1,FALSE))=TRUE,"","○"))</f>
        <v/>
      </c>
      <c r="AT50" s="47" t="s">
        <v>272</v>
      </c>
      <c r="AU50" s="48" t="s">
        <v>272</v>
      </c>
      <c r="AV50" s="22" t="str">
        <f>IF(VLOOKUP($A50,選手名簿!$A$7:$R$206,2)&lt;&gt;"",IF(COUNTA($G50:$G50)&gt;=0,IF(COUNTIF($H50:$AU50,"○")&lt;1,1,""),""),"")</f>
        <v/>
      </c>
    </row>
    <row r="51" spans="1:48" ht="15" customHeight="1" x14ac:dyDescent="0.15">
      <c r="A51" s="42">
        <v>46</v>
      </c>
      <c r="B51" s="43" t="str">
        <f>IF($A51="","",IF(VLOOKUP($A51,選手名簿!$A$7:$R$206,2)="","",VLOOKUP($A51,選手名簿!$A$7:$R$206,2)))</f>
        <v/>
      </c>
      <c r="C51" s="44" t="str">
        <f>IF($A51="","",IF(VLOOKUP($A51,選手名簿!$A$7:$R$206,3)="","",VLOOKUP($A51,選手名簿!$A$7:$R$206,3)))</f>
        <v/>
      </c>
      <c r="D51" s="43" t="str">
        <f>IF($A51="","",IF(VLOOKUP($A51,選手名簿!$A$7:$R$206,4)="","",VLOOKUP($A51,選手名簿!$A$7:$R$206,4)))</f>
        <v/>
      </c>
      <c r="E51" s="82" t="str">
        <f>IF($A51="","",IF(VLOOKUP($A51,選手名簿!$A$7:$R$206,5)="","",VLOOKUP($A51,選手名簿!$A$7:$R$206,5)))</f>
        <v/>
      </c>
      <c r="F51" s="84"/>
      <c r="G51" s="86"/>
      <c r="H51" s="17"/>
      <c r="I51" s="18"/>
      <c r="J51" s="18"/>
      <c r="K51" s="36" t="str">
        <f>IF($B51="","",IF(ISERROR(VLOOKUP($A51,MT!$B$14:$B$20,1,FALSE))=TRUE,"","○"))</f>
        <v/>
      </c>
      <c r="L51" s="37" t="str">
        <f>IF($B51="","",IF(ISERROR(VLOOKUP($A51,WT!$B$14:$B$20,1,FALSE))=TRUE,"","○"))</f>
        <v/>
      </c>
      <c r="M51" s="99" t="str">
        <f>IF($B51="","",IF(ISERROR(VLOOKUP($A51,OBT!$B$14:$B$22,1,FALSE)=TRUE),"","○"))</f>
        <v/>
      </c>
      <c r="N51" s="96"/>
      <c r="O51" s="99" t="str">
        <f>IF($B51="","",IF(ISERROR(VLOOKUP($A51,'HBT(A)'!$B$14:$B$22,1,FALSE)=TRUE),"","○"))&amp;IF($B51="","",IF(ISERROR(VLOOKUP($A51,'HBT(B)'!$B$14:$B$22,1,FALSE)=TRUE),"","○"))</f>
        <v/>
      </c>
      <c r="P51" s="65" t="str">
        <f>IF($B51="","",IF(ISERROR(VLOOKUP($A51,MS!$B$11:$B$26,1,FALSE))=TRUE,"","○"))</f>
        <v/>
      </c>
      <c r="Q51" s="46" t="str">
        <f>IF($B51="","",IF(ISERROR(VLOOKUP($A51,MD!$B$11:$B$34,1,FALSE))=TRUE,"","○"))</f>
        <v/>
      </c>
      <c r="R51" s="53" t="str">
        <f>IF($B51="","",IF(ISERROR(VLOOKUP($A51,'30MS'!$B$11:$B$26,1,FALSE))=TRUE,"","○"))</f>
        <v/>
      </c>
      <c r="S51" s="54" t="str">
        <f>IF($B51="","",IF(ISERROR(VLOOKUP($A51,'30MD'!$B$11:$B$34,1,FALSE))=TRUE,"","○"))</f>
        <v/>
      </c>
      <c r="T51" s="53" t="str">
        <f>IF($B51="","",IF(ISERROR(VLOOKUP($A51,'40MS'!$B$11:$B$26,1,FALSE))=TRUE,"","○"))</f>
        <v/>
      </c>
      <c r="U51" s="54" t="str">
        <f>IF($B51="","",IF(ISERROR(VLOOKUP($A51,'40MD'!$B$11:$B$34,1,FALSE))=TRUE,"","○"))</f>
        <v/>
      </c>
      <c r="V51" s="53" t="str">
        <f>IF($B51="","",IF(ISERROR(VLOOKUP($A51,'50MS'!$B$11:$B$26,1,FALSE))=TRUE,"","○"))</f>
        <v/>
      </c>
      <c r="W51" s="54" t="str">
        <f>IF($B51="","",IF(ISERROR(VLOOKUP($A51,'50MD'!$B$11:$B$34,1,FALSE))=TRUE,"","○"))</f>
        <v/>
      </c>
      <c r="X51" s="45" t="str">
        <f>IF($B51="","",IF(ISERROR(VLOOKUP($A51,'55MS'!$B$11:$B$26,1,FALSE))=TRUE,"","○"))</f>
        <v/>
      </c>
      <c r="Y51" s="46" t="str">
        <f>IF($B51="","",IF(ISERROR(VLOOKUP($A51,'55MD'!$B$11:$B$34,1,FALSE))=TRUE,"","○"))</f>
        <v/>
      </c>
      <c r="Z51" s="53" t="str">
        <f>IF($B51="","",IF(ISERROR(VLOOKUP($A51,'60MS'!$B$11:$B$26,1,FALSE))=TRUE,"","○"))</f>
        <v/>
      </c>
      <c r="AA51" s="54" t="str">
        <f>IF($B51="","",IF(ISERROR(VLOOKUP($A51,'60MD'!$B$11:$B$34,1,FALSE))=TRUE,"","○"))</f>
        <v/>
      </c>
      <c r="AB51" s="55" t="str">
        <f>IF($B51="","",IF(ISERROR(VLOOKUP($A51,'65MS'!$B$11:$B$26,1,FALSE))=TRUE,"","○"))</f>
        <v/>
      </c>
      <c r="AC51" s="54" t="str">
        <f>IF($B51="","",IF(ISERROR(VLOOKUP($A51,'65MD'!$B$11:$B$34,1,FALSE))=TRUE,"","○"))</f>
        <v/>
      </c>
      <c r="AD51" s="53" t="str">
        <f>IF($B51="","",IF(ISERROR(VLOOKUP($A51,'70MS'!$B$11:$B$26,1,FALSE))=TRUE,"","○"))</f>
        <v/>
      </c>
      <c r="AE51" s="54" t="str">
        <f>IF($B51="","",IF(ISERROR(VLOOKUP($A51,'70MD'!$B$11:$B$34,1,FALSE))=TRUE,"","○"))</f>
        <v/>
      </c>
      <c r="AF51" s="137"/>
      <c r="AG51" s="54"/>
      <c r="AH51" s="53" t="str">
        <f>IF($B51="","",IF(ISERROR(VLOOKUP($A51,WS!$B$11:$B$26,1,FALSE))=TRUE,"","○"))</f>
        <v/>
      </c>
      <c r="AI51" s="54" t="str">
        <f>IF($B51="","",IF(ISERROR(VLOOKUP($A51,WD!$B$11:$B$34,1,FALSE))=TRUE,"","○"))</f>
        <v/>
      </c>
      <c r="AJ51" s="53" t="str">
        <f>IF($B51="","",IF(ISERROR(VLOOKUP($A51,'30WS'!$B$11:$B$26,1,FALSE))=TRUE,"","○"))</f>
        <v/>
      </c>
      <c r="AK51" s="54" t="str">
        <f>IF($B51="","",IF(ISERROR(VLOOKUP($A51,'30WD'!$B$11:$B$34,1,FALSE))=TRUE,"","○"))</f>
        <v/>
      </c>
      <c r="AL51" s="55" t="str">
        <f>IF($B51="","",IF(ISERROR(VLOOKUP($A51,'40WS'!$B$11:$B$26,1,FALSE))=TRUE,"","○"))</f>
        <v/>
      </c>
      <c r="AM51" s="54" t="str">
        <f>IF($B51="","",IF(ISERROR(VLOOKUP($A51,'40WD'!$B$11:$B$34,1,FALSE))=TRUE,"","○"))</f>
        <v/>
      </c>
      <c r="AN51" s="53" t="str">
        <f>IF($B51="","",IF(ISERROR(VLOOKUP($A51,'50WS'!$B$11:$B$26,1,FALSE))=TRUE,"","○"))</f>
        <v/>
      </c>
      <c r="AO51" s="54" t="str">
        <f>IF($B51="","",IF(ISERROR(VLOOKUP($A51,'50WD'!$B$11:$B$34,1,FALSE))=TRUE,"","○"))</f>
        <v/>
      </c>
      <c r="AP51" s="45" t="str">
        <f>IF($B51="","",IF(ISERROR(VLOOKUP($A51,'55WS'!$B$11:$B$26,1,FALSE))=TRUE,"","○"))</f>
        <v/>
      </c>
      <c r="AQ51" s="46" t="str">
        <f>IF($B51="","",IF(ISERROR(VLOOKUP($A51,'55WD'!$B$11:$B$34,1,FALSE))=TRUE,"","○"))</f>
        <v/>
      </c>
      <c r="AR51" s="45" t="str">
        <f>IF($B51="","",IF(ISERROR(VLOOKUP($A51,'60WS'!$B$11:$B$26,1,FALSE))=TRUE,"","○"))</f>
        <v/>
      </c>
      <c r="AS51" s="46" t="str">
        <f>IF($B51="","",IF(ISERROR(VLOOKUP($A51,'60WD'!$B$11:$B$34,1,FALSE))=TRUE,"","○"))</f>
        <v/>
      </c>
      <c r="AT51" s="47" t="s">
        <v>272</v>
      </c>
      <c r="AU51" s="48" t="s">
        <v>272</v>
      </c>
      <c r="AV51" s="22" t="str">
        <f>IF(VLOOKUP($A51,選手名簿!$A$7:$R$206,2)&lt;&gt;"",IF(COUNTA($G51:$G51)&gt;=0,IF(COUNTIF($H51:$AU51,"○")&lt;1,1,""),""),"")</f>
        <v/>
      </c>
    </row>
    <row r="52" spans="1:48" ht="15" customHeight="1" x14ac:dyDescent="0.15">
      <c r="A52" s="42">
        <v>47</v>
      </c>
      <c r="B52" s="43" t="str">
        <f>IF($A52="","",IF(VLOOKUP($A52,選手名簿!$A$7:$R$206,2)="","",VLOOKUP($A52,選手名簿!$A$7:$R$206,2)))</f>
        <v/>
      </c>
      <c r="C52" s="44" t="str">
        <f>IF($A52="","",IF(VLOOKUP($A52,選手名簿!$A$7:$R$206,3)="","",VLOOKUP($A52,選手名簿!$A$7:$R$206,3)))</f>
        <v/>
      </c>
      <c r="D52" s="43" t="str">
        <f>IF($A52="","",IF(VLOOKUP($A52,選手名簿!$A$7:$R$206,4)="","",VLOOKUP($A52,選手名簿!$A$7:$R$206,4)))</f>
        <v/>
      </c>
      <c r="E52" s="82" t="str">
        <f>IF($A52="","",IF(VLOOKUP($A52,選手名簿!$A$7:$R$206,5)="","",VLOOKUP($A52,選手名簿!$A$7:$R$206,5)))</f>
        <v/>
      </c>
      <c r="F52" s="84"/>
      <c r="G52" s="86"/>
      <c r="H52" s="17"/>
      <c r="I52" s="18"/>
      <c r="J52" s="18"/>
      <c r="K52" s="36" t="str">
        <f>IF($B52="","",IF(ISERROR(VLOOKUP($A52,MT!$B$14:$B$20,1,FALSE))=TRUE,"","○"))</f>
        <v/>
      </c>
      <c r="L52" s="37" t="str">
        <f>IF($B52="","",IF(ISERROR(VLOOKUP($A52,WT!$B$14:$B$20,1,FALSE))=TRUE,"","○"))</f>
        <v/>
      </c>
      <c r="M52" s="99" t="str">
        <f>IF($B52="","",IF(ISERROR(VLOOKUP($A52,OBT!$B$14:$B$22,1,FALSE)=TRUE),"","○"))</f>
        <v/>
      </c>
      <c r="N52" s="96"/>
      <c r="O52" s="99" t="str">
        <f>IF($B52="","",IF(ISERROR(VLOOKUP($A52,'HBT(A)'!$B$14:$B$22,1,FALSE)=TRUE),"","○"))&amp;IF($B52="","",IF(ISERROR(VLOOKUP($A52,'HBT(B)'!$B$14:$B$22,1,FALSE)=TRUE),"","○"))</f>
        <v/>
      </c>
      <c r="P52" s="65" t="str">
        <f>IF($B52="","",IF(ISERROR(VLOOKUP($A52,MS!$B$11:$B$26,1,FALSE))=TRUE,"","○"))</f>
        <v/>
      </c>
      <c r="Q52" s="46" t="str">
        <f>IF($B52="","",IF(ISERROR(VLOOKUP($A52,MD!$B$11:$B$34,1,FALSE))=TRUE,"","○"))</f>
        <v/>
      </c>
      <c r="R52" s="53" t="str">
        <f>IF($B52="","",IF(ISERROR(VLOOKUP($A52,'30MS'!$B$11:$B$26,1,FALSE))=TRUE,"","○"))</f>
        <v/>
      </c>
      <c r="S52" s="54" t="str">
        <f>IF($B52="","",IF(ISERROR(VLOOKUP($A52,'30MD'!$B$11:$B$34,1,FALSE))=TRUE,"","○"))</f>
        <v/>
      </c>
      <c r="T52" s="53" t="str">
        <f>IF($B52="","",IF(ISERROR(VLOOKUP($A52,'40MS'!$B$11:$B$26,1,FALSE))=TRUE,"","○"))</f>
        <v/>
      </c>
      <c r="U52" s="54" t="str">
        <f>IF($B52="","",IF(ISERROR(VLOOKUP($A52,'40MD'!$B$11:$B$34,1,FALSE))=TRUE,"","○"))</f>
        <v/>
      </c>
      <c r="V52" s="53" t="str">
        <f>IF($B52="","",IF(ISERROR(VLOOKUP($A52,'50MS'!$B$11:$B$26,1,FALSE))=TRUE,"","○"))</f>
        <v/>
      </c>
      <c r="W52" s="54" t="str">
        <f>IF($B52="","",IF(ISERROR(VLOOKUP($A52,'50MD'!$B$11:$B$34,1,FALSE))=TRUE,"","○"))</f>
        <v/>
      </c>
      <c r="X52" s="45" t="str">
        <f>IF($B52="","",IF(ISERROR(VLOOKUP($A52,'55MS'!$B$11:$B$26,1,FALSE))=TRUE,"","○"))</f>
        <v/>
      </c>
      <c r="Y52" s="46" t="str">
        <f>IF($B52="","",IF(ISERROR(VLOOKUP($A52,'55MD'!$B$11:$B$34,1,FALSE))=TRUE,"","○"))</f>
        <v/>
      </c>
      <c r="Z52" s="53" t="str">
        <f>IF($B52="","",IF(ISERROR(VLOOKUP($A52,'60MS'!$B$11:$B$26,1,FALSE))=TRUE,"","○"))</f>
        <v/>
      </c>
      <c r="AA52" s="54" t="str">
        <f>IF($B52="","",IF(ISERROR(VLOOKUP($A52,'60MD'!$B$11:$B$34,1,FALSE))=TRUE,"","○"))</f>
        <v/>
      </c>
      <c r="AB52" s="55" t="str">
        <f>IF($B52="","",IF(ISERROR(VLOOKUP($A52,'65MS'!$B$11:$B$26,1,FALSE))=TRUE,"","○"))</f>
        <v/>
      </c>
      <c r="AC52" s="54" t="str">
        <f>IF($B52="","",IF(ISERROR(VLOOKUP($A52,'65MD'!$B$11:$B$34,1,FALSE))=TRUE,"","○"))</f>
        <v/>
      </c>
      <c r="AD52" s="53" t="str">
        <f>IF($B52="","",IF(ISERROR(VLOOKUP($A52,'70MS'!$B$11:$B$26,1,FALSE))=TRUE,"","○"))</f>
        <v/>
      </c>
      <c r="AE52" s="54" t="str">
        <f>IF($B52="","",IF(ISERROR(VLOOKUP($A52,'70MD'!$B$11:$B$34,1,FALSE))=TRUE,"","○"))</f>
        <v/>
      </c>
      <c r="AF52" s="137"/>
      <c r="AG52" s="54"/>
      <c r="AH52" s="53" t="str">
        <f>IF($B52="","",IF(ISERROR(VLOOKUP($A52,WS!$B$11:$B$26,1,FALSE))=TRUE,"","○"))</f>
        <v/>
      </c>
      <c r="AI52" s="54" t="str">
        <f>IF($B52="","",IF(ISERROR(VLOOKUP($A52,WD!$B$11:$B$34,1,FALSE))=TRUE,"","○"))</f>
        <v/>
      </c>
      <c r="AJ52" s="53" t="str">
        <f>IF($B52="","",IF(ISERROR(VLOOKUP($A52,'30WS'!$B$11:$B$26,1,FALSE))=TRUE,"","○"))</f>
        <v/>
      </c>
      <c r="AK52" s="54" t="str">
        <f>IF($B52="","",IF(ISERROR(VLOOKUP($A52,'30WD'!$B$11:$B$34,1,FALSE))=TRUE,"","○"))</f>
        <v/>
      </c>
      <c r="AL52" s="55" t="str">
        <f>IF($B52="","",IF(ISERROR(VLOOKUP($A52,'40WS'!$B$11:$B$26,1,FALSE))=TRUE,"","○"))</f>
        <v/>
      </c>
      <c r="AM52" s="54" t="str">
        <f>IF($B52="","",IF(ISERROR(VLOOKUP($A52,'40WD'!$B$11:$B$34,1,FALSE))=TRUE,"","○"))</f>
        <v/>
      </c>
      <c r="AN52" s="53" t="str">
        <f>IF($B52="","",IF(ISERROR(VLOOKUP($A52,'50WS'!$B$11:$B$26,1,FALSE))=TRUE,"","○"))</f>
        <v/>
      </c>
      <c r="AO52" s="54" t="str">
        <f>IF($B52="","",IF(ISERROR(VLOOKUP($A52,'50WD'!$B$11:$B$34,1,FALSE))=TRUE,"","○"))</f>
        <v/>
      </c>
      <c r="AP52" s="45" t="str">
        <f>IF($B52="","",IF(ISERROR(VLOOKUP($A52,'55WS'!$B$11:$B$26,1,FALSE))=TRUE,"","○"))</f>
        <v/>
      </c>
      <c r="AQ52" s="46" t="str">
        <f>IF($B52="","",IF(ISERROR(VLOOKUP($A52,'55WD'!$B$11:$B$34,1,FALSE))=TRUE,"","○"))</f>
        <v/>
      </c>
      <c r="AR52" s="45" t="str">
        <f>IF($B52="","",IF(ISERROR(VLOOKUP($A52,'60WS'!$B$11:$B$26,1,FALSE))=TRUE,"","○"))</f>
        <v/>
      </c>
      <c r="AS52" s="46" t="str">
        <f>IF($B52="","",IF(ISERROR(VLOOKUP($A52,'60WD'!$B$11:$B$34,1,FALSE))=TRUE,"","○"))</f>
        <v/>
      </c>
      <c r="AT52" s="47" t="s">
        <v>272</v>
      </c>
      <c r="AU52" s="48" t="s">
        <v>272</v>
      </c>
      <c r="AV52" s="22" t="str">
        <f>IF(VLOOKUP($A52,選手名簿!$A$7:$R$206,2)&lt;&gt;"",IF(COUNTA($G52:$G52)&gt;=0,IF(COUNTIF($H52:$AU52,"○")&lt;1,1,""),""),"")</f>
        <v/>
      </c>
    </row>
    <row r="53" spans="1:48" ht="15" customHeight="1" x14ac:dyDescent="0.15">
      <c r="A53" s="42">
        <v>48</v>
      </c>
      <c r="B53" s="43" t="str">
        <f>IF($A53="","",IF(VLOOKUP($A53,選手名簿!$A$7:$R$206,2)="","",VLOOKUP($A53,選手名簿!$A$7:$R$206,2)))</f>
        <v/>
      </c>
      <c r="C53" s="44" t="str">
        <f>IF($A53="","",IF(VLOOKUP($A53,選手名簿!$A$7:$R$206,3)="","",VLOOKUP($A53,選手名簿!$A$7:$R$206,3)))</f>
        <v/>
      </c>
      <c r="D53" s="43" t="str">
        <f>IF($A53="","",IF(VLOOKUP($A53,選手名簿!$A$7:$R$206,4)="","",VLOOKUP($A53,選手名簿!$A$7:$R$206,4)))</f>
        <v/>
      </c>
      <c r="E53" s="82" t="str">
        <f>IF($A53="","",IF(VLOOKUP($A53,選手名簿!$A$7:$R$206,5)="","",VLOOKUP($A53,選手名簿!$A$7:$R$206,5)))</f>
        <v/>
      </c>
      <c r="F53" s="84"/>
      <c r="G53" s="86"/>
      <c r="H53" s="17"/>
      <c r="I53" s="18"/>
      <c r="J53" s="18"/>
      <c r="K53" s="36" t="str">
        <f>IF($B53="","",IF(ISERROR(VLOOKUP($A53,MT!$B$14:$B$20,1,FALSE))=TRUE,"","○"))</f>
        <v/>
      </c>
      <c r="L53" s="37" t="str">
        <f>IF($B53="","",IF(ISERROR(VLOOKUP($A53,WT!$B$14:$B$20,1,FALSE))=TRUE,"","○"))</f>
        <v/>
      </c>
      <c r="M53" s="99" t="str">
        <f>IF($B53="","",IF(ISERROR(VLOOKUP($A53,OBT!$B$14:$B$22,1,FALSE)=TRUE),"","○"))</f>
        <v/>
      </c>
      <c r="N53" s="96"/>
      <c r="O53" s="99" t="str">
        <f>IF($B53="","",IF(ISERROR(VLOOKUP($A53,'HBT(A)'!$B$14:$B$22,1,FALSE)=TRUE),"","○"))&amp;IF($B53="","",IF(ISERROR(VLOOKUP($A53,'HBT(B)'!$B$14:$B$22,1,FALSE)=TRUE),"","○"))</f>
        <v/>
      </c>
      <c r="P53" s="65" t="str">
        <f>IF($B53="","",IF(ISERROR(VLOOKUP($A53,MS!$B$11:$B$26,1,FALSE))=TRUE,"","○"))</f>
        <v/>
      </c>
      <c r="Q53" s="46" t="str">
        <f>IF($B53="","",IF(ISERROR(VLOOKUP($A53,MD!$B$11:$B$34,1,FALSE))=TRUE,"","○"))</f>
        <v/>
      </c>
      <c r="R53" s="53" t="str">
        <f>IF($B53="","",IF(ISERROR(VLOOKUP($A53,'30MS'!$B$11:$B$26,1,FALSE))=TRUE,"","○"))</f>
        <v/>
      </c>
      <c r="S53" s="54" t="str">
        <f>IF($B53="","",IF(ISERROR(VLOOKUP($A53,'30MD'!$B$11:$B$34,1,FALSE))=TRUE,"","○"))</f>
        <v/>
      </c>
      <c r="T53" s="53" t="str">
        <f>IF($B53="","",IF(ISERROR(VLOOKUP($A53,'40MS'!$B$11:$B$26,1,FALSE))=TRUE,"","○"))</f>
        <v/>
      </c>
      <c r="U53" s="54" t="str">
        <f>IF($B53="","",IF(ISERROR(VLOOKUP($A53,'40MD'!$B$11:$B$34,1,FALSE))=TRUE,"","○"))</f>
        <v/>
      </c>
      <c r="V53" s="53" t="str">
        <f>IF($B53="","",IF(ISERROR(VLOOKUP($A53,'50MS'!$B$11:$B$26,1,FALSE))=TRUE,"","○"))</f>
        <v/>
      </c>
      <c r="W53" s="54" t="str">
        <f>IF($B53="","",IF(ISERROR(VLOOKUP($A53,'50MD'!$B$11:$B$34,1,FALSE))=TRUE,"","○"))</f>
        <v/>
      </c>
      <c r="X53" s="45" t="str">
        <f>IF($B53="","",IF(ISERROR(VLOOKUP($A53,'55MS'!$B$11:$B$26,1,FALSE))=TRUE,"","○"))</f>
        <v/>
      </c>
      <c r="Y53" s="46" t="str">
        <f>IF($B53="","",IF(ISERROR(VLOOKUP($A53,'55MD'!$B$11:$B$34,1,FALSE))=TRUE,"","○"))</f>
        <v/>
      </c>
      <c r="Z53" s="53" t="str">
        <f>IF($B53="","",IF(ISERROR(VLOOKUP($A53,'60MS'!$B$11:$B$26,1,FALSE))=TRUE,"","○"))</f>
        <v/>
      </c>
      <c r="AA53" s="54" t="str">
        <f>IF($B53="","",IF(ISERROR(VLOOKUP($A53,'60MD'!$B$11:$B$34,1,FALSE))=TRUE,"","○"))</f>
        <v/>
      </c>
      <c r="AB53" s="55" t="str">
        <f>IF($B53="","",IF(ISERROR(VLOOKUP($A53,'65MS'!$B$11:$B$26,1,FALSE))=TRUE,"","○"))</f>
        <v/>
      </c>
      <c r="AC53" s="54" t="str">
        <f>IF($B53="","",IF(ISERROR(VLOOKUP($A53,'65MD'!$B$11:$B$34,1,FALSE))=TRUE,"","○"))</f>
        <v/>
      </c>
      <c r="AD53" s="53" t="str">
        <f>IF($B53="","",IF(ISERROR(VLOOKUP($A53,'70MS'!$B$11:$B$26,1,FALSE))=TRUE,"","○"))</f>
        <v/>
      </c>
      <c r="AE53" s="54" t="str">
        <f>IF($B53="","",IF(ISERROR(VLOOKUP($A53,'70MD'!$B$11:$B$34,1,FALSE))=TRUE,"","○"))</f>
        <v/>
      </c>
      <c r="AF53" s="137"/>
      <c r="AG53" s="54"/>
      <c r="AH53" s="53" t="str">
        <f>IF($B53="","",IF(ISERROR(VLOOKUP($A53,WS!$B$11:$B$26,1,FALSE))=TRUE,"","○"))</f>
        <v/>
      </c>
      <c r="AI53" s="54" t="str">
        <f>IF($B53="","",IF(ISERROR(VLOOKUP($A53,WD!$B$11:$B$34,1,FALSE))=TRUE,"","○"))</f>
        <v/>
      </c>
      <c r="AJ53" s="53" t="str">
        <f>IF($B53="","",IF(ISERROR(VLOOKUP($A53,'30WS'!$B$11:$B$26,1,FALSE))=TRUE,"","○"))</f>
        <v/>
      </c>
      <c r="AK53" s="54" t="str">
        <f>IF($B53="","",IF(ISERROR(VLOOKUP($A53,'30WD'!$B$11:$B$34,1,FALSE))=TRUE,"","○"))</f>
        <v/>
      </c>
      <c r="AL53" s="55" t="str">
        <f>IF($B53="","",IF(ISERROR(VLOOKUP($A53,'40WS'!$B$11:$B$26,1,FALSE))=TRUE,"","○"))</f>
        <v/>
      </c>
      <c r="AM53" s="54" t="str">
        <f>IF($B53="","",IF(ISERROR(VLOOKUP($A53,'40WD'!$B$11:$B$34,1,FALSE))=TRUE,"","○"))</f>
        <v/>
      </c>
      <c r="AN53" s="53" t="str">
        <f>IF($B53="","",IF(ISERROR(VLOOKUP($A53,'50WS'!$B$11:$B$26,1,FALSE))=TRUE,"","○"))</f>
        <v/>
      </c>
      <c r="AO53" s="54" t="str">
        <f>IF($B53="","",IF(ISERROR(VLOOKUP($A53,'50WD'!$B$11:$B$34,1,FALSE))=TRUE,"","○"))</f>
        <v/>
      </c>
      <c r="AP53" s="45" t="str">
        <f>IF($B53="","",IF(ISERROR(VLOOKUP($A53,'55WS'!$B$11:$B$26,1,FALSE))=TRUE,"","○"))</f>
        <v/>
      </c>
      <c r="AQ53" s="46" t="str">
        <f>IF($B53="","",IF(ISERROR(VLOOKUP($A53,'55WD'!$B$11:$B$34,1,FALSE))=TRUE,"","○"))</f>
        <v/>
      </c>
      <c r="AR53" s="45" t="str">
        <f>IF($B53="","",IF(ISERROR(VLOOKUP($A53,'60WS'!$B$11:$B$26,1,FALSE))=TRUE,"","○"))</f>
        <v/>
      </c>
      <c r="AS53" s="46" t="str">
        <f>IF($B53="","",IF(ISERROR(VLOOKUP($A53,'60WD'!$B$11:$B$34,1,FALSE))=TRUE,"","○"))</f>
        <v/>
      </c>
      <c r="AT53" s="47" t="s">
        <v>272</v>
      </c>
      <c r="AU53" s="48" t="s">
        <v>272</v>
      </c>
      <c r="AV53" s="22" t="str">
        <f>IF(VLOOKUP($A53,選手名簿!$A$7:$R$206,2)&lt;&gt;"",IF(COUNTA($G53:$G53)&gt;=0,IF(COUNTIF($H53:$AU53,"○")&lt;1,1,""),""),"")</f>
        <v/>
      </c>
    </row>
    <row r="54" spans="1:48" ht="15" customHeight="1" x14ac:dyDescent="0.15">
      <c r="A54" s="42">
        <v>49</v>
      </c>
      <c r="B54" s="43" t="str">
        <f>IF($A54="","",IF(VLOOKUP($A54,選手名簿!$A$7:$R$206,2)="","",VLOOKUP($A54,選手名簿!$A$7:$R$206,2)))</f>
        <v/>
      </c>
      <c r="C54" s="44" t="str">
        <f>IF($A54="","",IF(VLOOKUP($A54,選手名簿!$A$7:$R$206,3)="","",VLOOKUP($A54,選手名簿!$A$7:$R$206,3)))</f>
        <v/>
      </c>
      <c r="D54" s="43" t="str">
        <f>IF($A54="","",IF(VLOOKUP($A54,選手名簿!$A$7:$R$206,4)="","",VLOOKUP($A54,選手名簿!$A$7:$R$206,4)))</f>
        <v/>
      </c>
      <c r="E54" s="82" t="str">
        <f>IF($A54="","",IF(VLOOKUP($A54,選手名簿!$A$7:$R$206,5)="","",VLOOKUP($A54,選手名簿!$A$7:$R$206,5)))</f>
        <v/>
      </c>
      <c r="F54" s="84"/>
      <c r="G54" s="86"/>
      <c r="H54" s="17"/>
      <c r="I54" s="18"/>
      <c r="J54" s="18"/>
      <c r="K54" s="36" t="str">
        <f>IF($B54="","",IF(ISERROR(VLOOKUP($A54,MT!$B$14:$B$20,1,FALSE))=TRUE,"","○"))</f>
        <v/>
      </c>
      <c r="L54" s="37" t="str">
        <f>IF($B54="","",IF(ISERROR(VLOOKUP($A54,WT!$B$14:$B$20,1,FALSE))=TRUE,"","○"))</f>
        <v/>
      </c>
      <c r="M54" s="99" t="str">
        <f>IF($B54="","",IF(ISERROR(VLOOKUP($A54,OBT!$B$14:$B$22,1,FALSE)=TRUE),"","○"))</f>
        <v/>
      </c>
      <c r="N54" s="96"/>
      <c r="O54" s="99" t="str">
        <f>IF($B54="","",IF(ISERROR(VLOOKUP($A54,'HBT(A)'!$B$14:$B$22,1,FALSE)=TRUE),"","○"))&amp;IF($B54="","",IF(ISERROR(VLOOKUP($A54,'HBT(B)'!$B$14:$B$22,1,FALSE)=TRUE),"","○"))</f>
        <v/>
      </c>
      <c r="P54" s="65" t="str">
        <f>IF($B54="","",IF(ISERROR(VLOOKUP($A54,MS!$B$11:$B$26,1,FALSE))=TRUE,"","○"))</f>
        <v/>
      </c>
      <c r="Q54" s="46" t="str">
        <f>IF($B54="","",IF(ISERROR(VLOOKUP($A54,MD!$B$11:$B$34,1,FALSE))=TRUE,"","○"))</f>
        <v/>
      </c>
      <c r="R54" s="53" t="str">
        <f>IF($B54="","",IF(ISERROR(VLOOKUP($A54,'30MS'!$B$11:$B$26,1,FALSE))=TRUE,"","○"))</f>
        <v/>
      </c>
      <c r="S54" s="54" t="str">
        <f>IF($B54="","",IF(ISERROR(VLOOKUP($A54,'30MD'!$B$11:$B$34,1,FALSE))=TRUE,"","○"))</f>
        <v/>
      </c>
      <c r="T54" s="53" t="str">
        <f>IF($B54="","",IF(ISERROR(VLOOKUP($A54,'40MS'!$B$11:$B$26,1,FALSE))=TRUE,"","○"))</f>
        <v/>
      </c>
      <c r="U54" s="54" t="str">
        <f>IF($B54="","",IF(ISERROR(VLOOKUP($A54,'40MD'!$B$11:$B$34,1,FALSE))=TRUE,"","○"))</f>
        <v/>
      </c>
      <c r="V54" s="53" t="str">
        <f>IF($B54="","",IF(ISERROR(VLOOKUP($A54,'50MS'!$B$11:$B$26,1,FALSE))=TRUE,"","○"))</f>
        <v/>
      </c>
      <c r="W54" s="54" t="str">
        <f>IF($B54="","",IF(ISERROR(VLOOKUP($A54,'50MD'!$B$11:$B$34,1,FALSE))=TRUE,"","○"))</f>
        <v/>
      </c>
      <c r="X54" s="45" t="str">
        <f>IF($B54="","",IF(ISERROR(VLOOKUP($A54,'55MS'!$B$11:$B$26,1,FALSE))=TRUE,"","○"))</f>
        <v/>
      </c>
      <c r="Y54" s="46" t="str">
        <f>IF($B54="","",IF(ISERROR(VLOOKUP($A54,'55MD'!$B$11:$B$34,1,FALSE))=TRUE,"","○"))</f>
        <v/>
      </c>
      <c r="Z54" s="53" t="str">
        <f>IF($B54="","",IF(ISERROR(VLOOKUP($A54,'60MS'!$B$11:$B$26,1,FALSE))=TRUE,"","○"))</f>
        <v/>
      </c>
      <c r="AA54" s="54" t="str">
        <f>IF($B54="","",IF(ISERROR(VLOOKUP($A54,'60MD'!$B$11:$B$34,1,FALSE))=TRUE,"","○"))</f>
        <v/>
      </c>
      <c r="AB54" s="55" t="str">
        <f>IF($B54="","",IF(ISERROR(VLOOKUP($A54,'65MS'!$B$11:$B$26,1,FALSE))=TRUE,"","○"))</f>
        <v/>
      </c>
      <c r="AC54" s="54" t="str">
        <f>IF($B54="","",IF(ISERROR(VLOOKUP($A54,'65MD'!$B$11:$B$34,1,FALSE))=TRUE,"","○"))</f>
        <v/>
      </c>
      <c r="AD54" s="53" t="str">
        <f>IF($B54="","",IF(ISERROR(VLOOKUP($A54,'70MS'!$B$11:$B$26,1,FALSE))=TRUE,"","○"))</f>
        <v/>
      </c>
      <c r="AE54" s="54" t="str">
        <f>IF($B54="","",IF(ISERROR(VLOOKUP($A54,'70MD'!$B$11:$B$34,1,FALSE))=TRUE,"","○"))</f>
        <v/>
      </c>
      <c r="AF54" s="137"/>
      <c r="AG54" s="54"/>
      <c r="AH54" s="53" t="str">
        <f>IF($B54="","",IF(ISERROR(VLOOKUP($A54,WS!$B$11:$B$26,1,FALSE))=TRUE,"","○"))</f>
        <v/>
      </c>
      <c r="AI54" s="54" t="str">
        <f>IF($B54="","",IF(ISERROR(VLOOKUP($A54,WD!$B$11:$B$34,1,FALSE))=TRUE,"","○"))</f>
        <v/>
      </c>
      <c r="AJ54" s="53" t="str">
        <f>IF($B54="","",IF(ISERROR(VLOOKUP($A54,'30WS'!$B$11:$B$26,1,FALSE))=TRUE,"","○"))</f>
        <v/>
      </c>
      <c r="AK54" s="54" t="str">
        <f>IF($B54="","",IF(ISERROR(VLOOKUP($A54,'30WD'!$B$11:$B$34,1,FALSE))=TRUE,"","○"))</f>
        <v/>
      </c>
      <c r="AL54" s="55" t="str">
        <f>IF($B54="","",IF(ISERROR(VLOOKUP($A54,'40WS'!$B$11:$B$26,1,FALSE))=TRUE,"","○"))</f>
        <v/>
      </c>
      <c r="AM54" s="54" t="str">
        <f>IF($B54="","",IF(ISERROR(VLOOKUP($A54,'40WD'!$B$11:$B$34,1,FALSE))=TRUE,"","○"))</f>
        <v/>
      </c>
      <c r="AN54" s="53" t="str">
        <f>IF($B54="","",IF(ISERROR(VLOOKUP($A54,'50WS'!$B$11:$B$26,1,FALSE))=TRUE,"","○"))</f>
        <v/>
      </c>
      <c r="AO54" s="54" t="str">
        <f>IF($B54="","",IF(ISERROR(VLOOKUP($A54,'50WD'!$B$11:$B$34,1,FALSE))=TRUE,"","○"))</f>
        <v/>
      </c>
      <c r="AP54" s="45" t="str">
        <f>IF($B54="","",IF(ISERROR(VLOOKUP($A54,'55WS'!$B$11:$B$26,1,FALSE))=TRUE,"","○"))</f>
        <v/>
      </c>
      <c r="AQ54" s="46" t="str">
        <f>IF($B54="","",IF(ISERROR(VLOOKUP($A54,'55WD'!$B$11:$B$34,1,FALSE))=TRUE,"","○"))</f>
        <v/>
      </c>
      <c r="AR54" s="45" t="str">
        <f>IF($B54="","",IF(ISERROR(VLOOKUP($A54,'60WS'!$B$11:$B$26,1,FALSE))=TRUE,"","○"))</f>
        <v/>
      </c>
      <c r="AS54" s="46" t="str">
        <f>IF($B54="","",IF(ISERROR(VLOOKUP($A54,'60WD'!$B$11:$B$34,1,FALSE))=TRUE,"","○"))</f>
        <v/>
      </c>
      <c r="AT54" s="47" t="s">
        <v>272</v>
      </c>
      <c r="AU54" s="48" t="s">
        <v>272</v>
      </c>
      <c r="AV54" s="22" t="str">
        <f>IF(VLOOKUP($A54,選手名簿!$A$7:$R$206,2)&lt;&gt;"",IF(COUNTA($G54:$G54)&gt;=0,IF(COUNTIF($H54:$AU54,"○")&lt;1,1,""),""),"")</f>
        <v/>
      </c>
    </row>
    <row r="55" spans="1:48" ht="15" customHeight="1" x14ac:dyDescent="0.15">
      <c r="A55" s="42">
        <v>50</v>
      </c>
      <c r="B55" s="43" t="str">
        <f>IF($A55="","",IF(VLOOKUP($A55,選手名簿!$A$7:$R$206,2)="","",VLOOKUP($A55,選手名簿!$A$7:$R$206,2)))</f>
        <v/>
      </c>
      <c r="C55" s="44" t="str">
        <f>IF($A55="","",IF(VLOOKUP($A55,選手名簿!$A$7:$R$206,3)="","",VLOOKUP($A55,選手名簿!$A$7:$R$206,3)))</f>
        <v/>
      </c>
      <c r="D55" s="43" t="str">
        <f>IF($A55="","",IF(VLOOKUP($A55,選手名簿!$A$7:$R$206,4)="","",VLOOKUP($A55,選手名簿!$A$7:$R$206,4)))</f>
        <v/>
      </c>
      <c r="E55" s="82" t="str">
        <f>IF($A55="","",IF(VLOOKUP($A55,選手名簿!$A$7:$R$206,5)="","",VLOOKUP($A55,選手名簿!$A$7:$R$206,5)))</f>
        <v/>
      </c>
      <c r="F55" s="84"/>
      <c r="G55" s="86"/>
      <c r="H55" s="17"/>
      <c r="I55" s="18"/>
      <c r="J55" s="18"/>
      <c r="K55" s="36" t="str">
        <f>IF($B55="","",IF(ISERROR(VLOOKUP($A55,MT!$B$14:$B$20,1,FALSE))=TRUE,"","○"))</f>
        <v/>
      </c>
      <c r="L55" s="37" t="str">
        <f>IF($B55="","",IF(ISERROR(VLOOKUP($A55,WT!$B$14:$B$20,1,FALSE))=TRUE,"","○"))</f>
        <v/>
      </c>
      <c r="M55" s="99" t="str">
        <f>IF($B55="","",IF(ISERROR(VLOOKUP($A55,OBT!$B$14:$B$22,1,FALSE)=TRUE),"","○"))</f>
        <v/>
      </c>
      <c r="N55" s="96"/>
      <c r="O55" s="99" t="str">
        <f>IF($B55="","",IF(ISERROR(VLOOKUP($A55,'HBT(A)'!$B$14:$B$22,1,FALSE)=TRUE),"","○"))&amp;IF($B55="","",IF(ISERROR(VLOOKUP($A55,'HBT(B)'!$B$14:$B$22,1,FALSE)=TRUE),"","○"))</f>
        <v/>
      </c>
      <c r="P55" s="65" t="str">
        <f>IF($B55="","",IF(ISERROR(VLOOKUP($A55,MS!$B$11:$B$26,1,FALSE))=TRUE,"","○"))</f>
        <v/>
      </c>
      <c r="Q55" s="46" t="str">
        <f>IF($B55="","",IF(ISERROR(VLOOKUP($A55,MD!$B$11:$B$34,1,FALSE))=TRUE,"","○"))</f>
        <v/>
      </c>
      <c r="R55" s="53" t="str">
        <f>IF($B55="","",IF(ISERROR(VLOOKUP($A55,'30MS'!$B$11:$B$26,1,FALSE))=TRUE,"","○"))</f>
        <v/>
      </c>
      <c r="S55" s="54" t="str">
        <f>IF($B55="","",IF(ISERROR(VLOOKUP($A55,'30MD'!$B$11:$B$34,1,FALSE))=TRUE,"","○"))</f>
        <v/>
      </c>
      <c r="T55" s="53" t="str">
        <f>IF($B55="","",IF(ISERROR(VLOOKUP($A55,'40MS'!$B$11:$B$26,1,FALSE))=TRUE,"","○"))</f>
        <v/>
      </c>
      <c r="U55" s="54" t="str">
        <f>IF($B55="","",IF(ISERROR(VLOOKUP($A55,'40MD'!$B$11:$B$34,1,FALSE))=TRUE,"","○"))</f>
        <v/>
      </c>
      <c r="V55" s="53" t="str">
        <f>IF($B55="","",IF(ISERROR(VLOOKUP($A55,'50MS'!$B$11:$B$26,1,FALSE))=TRUE,"","○"))</f>
        <v/>
      </c>
      <c r="W55" s="54" t="str">
        <f>IF($B55="","",IF(ISERROR(VLOOKUP($A55,'50MD'!$B$11:$B$34,1,FALSE))=TRUE,"","○"))</f>
        <v/>
      </c>
      <c r="X55" s="45" t="str">
        <f>IF($B55="","",IF(ISERROR(VLOOKUP($A55,'55MS'!$B$11:$B$26,1,FALSE))=TRUE,"","○"))</f>
        <v/>
      </c>
      <c r="Y55" s="46" t="str">
        <f>IF($B55="","",IF(ISERROR(VLOOKUP($A55,'55MD'!$B$11:$B$34,1,FALSE))=TRUE,"","○"))</f>
        <v/>
      </c>
      <c r="Z55" s="53" t="str">
        <f>IF($B55="","",IF(ISERROR(VLOOKUP($A55,'60MS'!$B$11:$B$26,1,FALSE))=TRUE,"","○"))</f>
        <v/>
      </c>
      <c r="AA55" s="54" t="str">
        <f>IF($B55="","",IF(ISERROR(VLOOKUP($A55,'60MD'!$B$11:$B$34,1,FALSE))=TRUE,"","○"))</f>
        <v/>
      </c>
      <c r="AB55" s="55" t="str">
        <f>IF($B55="","",IF(ISERROR(VLOOKUP($A55,'65MS'!$B$11:$B$26,1,FALSE))=TRUE,"","○"))</f>
        <v/>
      </c>
      <c r="AC55" s="54" t="str">
        <f>IF($B55="","",IF(ISERROR(VLOOKUP($A55,'65MD'!$B$11:$B$34,1,FALSE))=TRUE,"","○"))</f>
        <v/>
      </c>
      <c r="AD55" s="53" t="str">
        <f>IF($B55="","",IF(ISERROR(VLOOKUP($A55,'70MS'!$B$11:$B$26,1,FALSE))=TRUE,"","○"))</f>
        <v/>
      </c>
      <c r="AE55" s="54" t="str">
        <f>IF($B55="","",IF(ISERROR(VLOOKUP($A55,'70MD'!$B$11:$B$34,1,FALSE))=TRUE,"","○"))</f>
        <v/>
      </c>
      <c r="AF55" s="137"/>
      <c r="AG55" s="54"/>
      <c r="AH55" s="53" t="str">
        <f>IF($B55="","",IF(ISERROR(VLOOKUP($A55,WS!$B$11:$B$26,1,FALSE))=TRUE,"","○"))</f>
        <v/>
      </c>
      <c r="AI55" s="54" t="str">
        <f>IF($B55="","",IF(ISERROR(VLOOKUP($A55,WD!$B$11:$B$34,1,FALSE))=TRUE,"","○"))</f>
        <v/>
      </c>
      <c r="AJ55" s="53" t="str">
        <f>IF($B55="","",IF(ISERROR(VLOOKUP($A55,'30WS'!$B$11:$B$26,1,FALSE))=TRUE,"","○"))</f>
        <v/>
      </c>
      <c r="AK55" s="54" t="str">
        <f>IF($B55="","",IF(ISERROR(VLOOKUP($A55,'30WD'!$B$11:$B$34,1,FALSE))=TRUE,"","○"))</f>
        <v/>
      </c>
      <c r="AL55" s="55" t="str">
        <f>IF($B55="","",IF(ISERROR(VLOOKUP($A55,'40WS'!$B$11:$B$26,1,FALSE))=TRUE,"","○"))</f>
        <v/>
      </c>
      <c r="AM55" s="54" t="str">
        <f>IF($B55="","",IF(ISERROR(VLOOKUP($A55,'40WD'!$B$11:$B$34,1,FALSE))=TRUE,"","○"))</f>
        <v/>
      </c>
      <c r="AN55" s="53" t="str">
        <f>IF($B55="","",IF(ISERROR(VLOOKUP($A55,'50WS'!$B$11:$B$26,1,FALSE))=TRUE,"","○"))</f>
        <v/>
      </c>
      <c r="AO55" s="54" t="str">
        <f>IF($B55="","",IF(ISERROR(VLOOKUP($A55,'50WD'!$B$11:$B$34,1,FALSE))=TRUE,"","○"))</f>
        <v/>
      </c>
      <c r="AP55" s="45" t="str">
        <f>IF($B55="","",IF(ISERROR(VLOOKUP($A55,'55WS'!$B$11:$B$26,1,FALSE))=TRUE,"","○"))</f>
        <v/>
      </c>
      <c r="AQ55" s="46" t="str">
        <f>IF($B55="","",IF(ISERROR(VLOOKUP($A55,'55WD'!$B$11:$B$34,1,FALSE))=TRUE,"","○"))</f>
        <v/>
      </c>
      <c r="AR55" s="45" t="str">
        <f>IF($B55="","",IF(ISERROR(VLOOKUP($A55,'60WS'!$B$11:$B$26,1,FALSE))=TRUE,"","○"))</f>
        <v/>
      </c>
      <c r="AS55" s="46" t="str">
        <f>IF($B55="","",IF(ISERROR(VLOOKUP($A55,'60WD'!$B$11:$B$34,1,FALSE))=TRUE,"","○"))</f>
        <v/>
      </c>
      <c r="AT55" s="47" t="s">
        <v>272</v>
      </c>
      <c r="AU55" s="48" t="s">
        <v>272</v>
      </c>
      <c r="AV55" s="22" t="str">
        <f>IF(VLOOKUP($A55,選手名簿!$A$7:$R$206,2)&lt;&gt;"",IF(COUNTA($G55:$G55)&gt;=0,IF(COUNTIF($H55:$AU55,"○")&lt;1,1,""),""),"")</f>
        <v/>
      </c>
    </row>
    <row r="56" spans="1:48" ht="15" customHeight="1" x14ac:dyDescent="0.15">
      <c r="A56" s="42">
        <v>51</v>
      </c>
      <c r="B56" s="43" t="str">
        <f>IF($A56="","",IF(VLOOKUP($A56,選手名簿!$A$7:$R$206,2)="","",VLOOKUP($A56,選手名簿!$A$7:$R$206,2)))</f>
        <v/>
      </c>
      <c r="C56" s="44" t="str">
        <f>IF($A56="","",IF(VLOOKUP($A56,選手名簿!$A$7:$R$206,3)="","",VLOOKUP($A56,選手名簿!$A$7:$R$206,3)))</f>
        <v/>
      </c>
      <c r="D56" s="43" t="str">
        <f>IF($A56="","",IF(VLOOKUP($A56,選手名簿!$A$7:$R$206,4)="","",VLOOKUP($A56,選手名簿!$A$7:$R$206,4)))</f>
        <v/>
      </c>
      <c r="E56" s="82" t="str">
        <f>IF($A56="","",IF(VLOOKUP($A56,選手名簿!$A$7:$R$206,5)="","",VLOOKUP($A56,選手名簿!$A$7:$R$206,5)))</f>
        <v/>
      </c>
      <c r="F56" s="84"/>
      <c r="G56" s="86"/>
      <c r="H56" s="17"/>
      <c r="I56" s="18"/>
      <c r="J56" s="18"/>
      <c r="K56" s="36"/>
      <c r="L56" s="37"/>
      <c r="M56" s="99" t="str">
        <f>IF($B56="","",IF(ISERROR(VLOOKUP($A56,OBT!$B$14:$B$22,1,FALSE)=TRUE),"","○"))</f>
        <v/>
      </c>
      <c r="N56" s="96"/>
      <c r="O56" s="99" t="str">
        <f>IF($B56="","",IF(ISERROR(VLOOKUP($A56,'HBT(A)'!$B$14:$B$22,1,FALSE)=TRUE),"","○"))&amp;IF($B56="","",IF(ISERROR(VLOOKUP($A56,'HBT(B)'!$B$14:$B$22,1,FALSE)=TRUE),"","○"))</f>
        <v/>
      </c>
      <c r="P56" s="65" t="str">
        <f>IF($B56="","",IF(ISERROR(VLOOKUP($A56,MS!$B$11:$B$26,1,FALSE))=TRUE,"","○"))</f>
        <v/>
      </c>
      <c r="Q56" s="46" t="str">
        <f>IF($B56="","",IF(ISERROR(VLOOKUP($A56,MD!$B$11:$B$34,1,FALSE))=TRUE,"","○"))</f>
        <v/>
      </c>
      <c r="R56" s="53" t="str">
        <f>IF($B56="","",IF(ISERROR(VLOOKUP($A56,'30MS'!$B$11:$B$26,1,FALSE))=TRUE,"","○"))</f>
        <v/>
      </c>
      <c r="S56" s="54" t="str">
        <f>IF($B56="","",IF(ISERROR(VLOOKUP($A56,'30MD'!$B$11:$B$34,1,FALSE))=TRUE,"","○"))</f>
        <v/>
      </c>
      <c r="T56" s="53" t="str">
        <f>IF($B56="","",IF(ISERROR(VLOOKUP($A56,'40MS'!$B$11:$B$26,1,FALSE))=TRUE,"","○"))</f>
        <v/>
      </c>
      <c r="U56" s="54" t="str">
        <f>IF($B56="","",IF(ISERROR(VLOOKUP($A56,'40MD'!$B$11:$B$34,1,FALSE))=TRUE,"","○"))</f>
        <v/>
      </c>
      <c r="V56" s="53" t="str">
        <f>IF($B56="","",IF(ISERROR(VLOOKUP($A56,'50MS'!$B$11:$B$26,1,FALSE))=TRUE,"","○"))</f>
        <v/>
      </c>
      <c r="W56" s="54" t="str">
        <f>IF($B56="","",IF(ISERROR(VLOOKUP($A56,'50MD'!$B$11:$B$34,1,FALSE))=TRUE,"","○"))</f>
        <v/>
      </c>
      <c r="X56" s="45" t="str">
        <f>IF($B56="","",IF(ISERROR(VLOOKUP($A56,'55MS'!$B$11:$B$26,1,FALSE))=TRUE,"","○"))</f>
        <v/>
      </c>
      <c r="Y56" s="46" t="str">
        <f>IF($B56="","",IF(ISERROR(VLOOKUP($A56,'55MD'!$B$11:$B$34,1,FALSE))=TRUE,"","○"))</f>
        <v/>
      </c>
      <c r="Z56" s="53" t="str">
        <f>IF($B56="","",IF(ISERROR(VLOOKUP($A56,'60MS'!$B$11:$B$26,1,FALSE))=TRUE,"","○"))</f>
        <v/>
      </c>
      <c r="AA56" s="54" t="str">
        <f>IF($B56="","",IF(ISERROR(VLOOKUP($A56,'60MD'!$B$11:$B$34,1,FALSE))=TRUE,"","○"))</f>
        <v/>
      </c>
      <c r="AB56" s="55" t="str">
        <f>IF($B56="","",IF(ISERROR(VLOOKUP($A56,'65MS'!$B$11:$B$26,1,FALSE))=TRUE,"","○"))</f>
        <v/>
      </c>
      <c r="AC56" s="54" t="str">
        <f>IF($B56="","",IF(ISERROR(VLOOKUP($A56,'65MD'!$B$11:$B$34,1,FALSE))=TRUE,"","○"))</f>
        <v/>
      </c>
      <c r="AD56" s="53" t="str">
        <f>IF($B56="","",IF(ISERROR(VLOOKUP($A56,'70MS'!$B$11:$B$26,1,FALSE))=TRUE,"","○"))</f>
        <v/>
      </c>
      <c r="AE56" s="54"/>
      <c r="AF56" s="137"/>
      <c r="AG56" s="54"/>
      <c r="AH56" s="53" t="str">
        <f>IF($B56="","",IF(ISERROR(VLOOKUP($A56,WS!$B$11:$B$26,1,FALSE))=TRUE,"","○"))</f>
        <v/>
      </c>
      <c r="AI56" s="54" t="str">
        <f>IF($B56="","",IF(ISERROR(VLOOKUP($A56,WD!$B$11:$B$34,1,FALSE))=TRUE,"","○"))</f>
        <v/>
      </c>
      <c r="AJ56" s="53" t="str">
        <f>IF($B56="","",IF(ISERROR(VLOOKUP($A56,'30WS'!$B$11:$B$26,1,FALSE))=TRUE,"","○"))</f>
        <v/>
      </c>
      <c r="AK56" s="54" t="str">
        <f>IF($B56="","",IF(ISERROR(VLOOKUP($A56,'30WD'!$B$11:$B$34,1,FALSE))=TRUE,"","○"))</f>
        <v/>
      </c>
      <c r="AL56" s="55" t="str">
        <f>IF($B56="","",IF(ISERROR(VLOOKUP($A56,'40WS'!$B$11:$B$26,1,FALSE))=TRUE,"","○"))</f>
        <v/>
      </c>
      <c r="AM56" s="54" t="str">
        <f>IF($B56="","",IF(ISERROR(VLOOKUP($A56,'40WD'!$B$11:$B$34,1,FALSE))=TRUE,"","○"))</f>
        <v/>
      </c>
      <c r="AN56" s="53" t="str">
        <f>IF($B56="","",IF(ISERROR(VLOOKUP($A56,'50WS'!$B$11:$B$26,1,FALSE))=TRUE,"","○"))</f>
        <v/>
      </c>
      <c r="AO56" s="54" t="str">
        <f>IF($B56="","",IF(ISERROR(VLOOKUP($A56,'50WD'!$B$11:$B$34,1,FALSE))=TRUE,"","○"))</f>
        <v/>
      </c>
      <c r="AP56" s="45" t="str">
        <f>IF($B56="","",IF(ISERROR(VLOOKUP($A56,'55WS'!$B$11:$B$26,1,FALSE))=TRUE,"","○"))</f>
        <v/>
      </c>
      <c r="AQ56" s="46" t="str">
        <f>IF($B56="","",IF(ISERROR(VLOOKUP($A56,'55WD'!$B$11:$B$34,1,FALSE))=TRUE,"","○"))</f>
        <v/>
      </c>
      <c r="AR56" s="45" t="str">
        <f>IF($B56="","",IF(ISERROR(VLOOKUP($A56,'60WS'!$B$11:$B$26,1,FALSE))=TRUE,"","○"))</f>
        <v/>
      </c>
      <c r="AS56" s="46" t="str">
        <f>IF($B56="","",IF(ISERROR(VLOOKUP($A56,'60WD'!$B$11:$B$34,1,FALSE))=TRUE,"","○"))</f>
        <v/>
      </c>
      <c r="AT56" s="47" t="s">
        <v>272</v>
      </c>
      <c r="AU56" s="48" t="s">
        <v>272</v>
      </c>
      <c r="AV56" s="22" t="str">
        <f>IF(VLOOKUP($A56,選手名簿!$A$7:$R$206,2)&lt;&gt;"",IF(COUNTA($G56:$G56)&gt;=0,IF(COUNTIF($H56:$AU56,"○")&lt;1,1,""),""),"")</f>
        <v/>
      </c>
    </row>
    <row r="57" spans="1:48" ht="15" customHeight="1" x14ac:dyDescent="0.15">
      <c r="A57" s="42">
        <v>52</v>
      </c>
      <c r="B57" s="43" t="str">
        <f>IF($A57="","",IF(VLOOKUP($A57,選手名簿!$A$7:$R$206,2)="","",VLOOKUP($A57,選手名簿!$A$7:$R$206,2)))</f>
        <v/>
      </c>
      <c r="C57" s="44" t="str">
        <f>IF($A57="","",IF(VLOOKUP($A57,選手名簿!$A$7:$R$206,3)="","",VLOOKUP($A57,選手名簿!$A$7:$R$206,3)))</f>
        <v/>
      </c>
      <c r="D57" s="43" t="str">
        <f>IF($A57="","",IF(VLOOKUP($A57,選手名簿!$A$7:$R$206,4)="","",VLOOKUP($A57,選手名簿!$A$7:$R$206,4)))</f>
        <v/>
      </c>
      <c r="E57" s="82" t="str">
        <f>IF($A57="","",IF(VLOOKUP($A57,選手名簿!$A$7:$R$206,5)="","",VLOOKUP($A57,選手名簿!$A$7:$R$206,5)))</f>
        <v/>
      </c>
      <c r="F57" s="84"/>
      <c r="G57" s="86"/>
      <c r="H57" s="17"/>
      <c r="I57" s="18"/>
      <c r="J57" s="18"/>
      <c r="K57" s="36" t="str">
        <f>IF($B57="","",IF(ISERROR(VLOOKUP($A57,MT!$B$14:$B$20,1,FALSE))=TRUE,"","○"))</f>
        <v/>
      </c>
      <c r="L57" s="37" t="str">
        <f>IF($B57="","",IF(ISERROR(VLOOKUP($A57,WT!$B$14:$B$20,1,FALSE))=TRUE,"","○"))</f>
        <v/>
      </c>
      <c r="M57" s="99" t="str">
        <f>IF($B57="","",IF(ISERROR(VLOOKUP($A57,OBT!$B$14:$B$22,1,FALSE)=TRUE),"","○"))</f>
        <v/>
      </c>
      <c r="N57" s="96"/>
      <c r="O57" s="99" t="str">
        <f>IF($B57="","",IF(ISERROR(VLOOKUP($A57,'HBT(A)'!$B$14:$B$22,1,FALSE)=TRUE),"","○"))&amp;IF($B57="","",IF(ISERROR(VLOOKUP($A57,'HBT(B)'!$B$14:$B$22,1,FALSE)=TRUE),"","○"))</f>
        <v/>
      </c>
      <c r="P57" s="65" t="str">
        <f>IF($B57="","",IF(ISERROR(VLOOKUP($A57,MS!$B$11:$B$26,1,FALSE))=TRUE,"","○"))</f>
        <v/>
      </c>
      <c r="Q57" s="46" t="str">
        <f>IF($B57="","",IF(ISERROR(VLOOKUP($A57,MD!$B$11:$B$34,1,FALSE))=TRUE,"","○"))</f>
        <v/>
      </c>
      <c r="R57" s="53" t="str">
        <f>IF($B57="","",IF(ISERROR(VLOOKUP($A57,'30MS'!$B$11:$B$26,1,FALSE))=TRUE,"","○"))</f>
        <v/>
      </c>
      <c r="S57" s="54" t="str">
        <f>IF($B57="","",IF(ISERROR(VLOOKUP($A57,'30MD'!$B$11:$B$34,1,FALSE))=TRUE,"","○"))</f>
        <v/>
      </c>
      <c r="T57" s="53" t="str">
        <f>IF($B57="","",IF(ISERROR(VLOOKUP($A57,'40MS'!$B$11:$B$26,1,FALSE))=TRUE,"","○"))</f>
        <v/>
      </c>
      <c r="U57" s="54" t="str">
        <f>IF($B57="","",IF(ISERROR(VLOOKUP($A57,'40MD'!$B$11:$B$34,1,FALSE))=TRUE,"","○"))</f>
        <v/>
      </c>
      <c r="V57" s="53" t="str">
        <f>IF($B57="","",IF(ISERROR(VLOOKUP($A57,'50MS'!$B$11:$B$26,1,FALSE))=TRUE,"","○"))</f>
        <v/>
      </c>
      <c r="W57" s="54" t="str">
        <f>IF($B57="","",IF(ISERROR(VLOOKUP($A57,'50MD'!$B$11:$B$34,1,FALSE))=TRUE,"","○"))</f>
        <v/>
      </c>
      <c r="X57" s="45" t="str">
        <f>IF($B57="","",IF(ISERROR(VLOOKUP($A57,'55MS'!$B$11:$B$26,1,FALSE))=TRUE,"","○"))</f>
        <v/>
      </c>
      <c r="Y57" s="46" t="str">
        <f>IF($B57="","",IF(ISERROR(VLOOKUP($A57,'55MD'!$B$11:$B$34,1,FALSE))=TRUE,"","○"))</f>
        <v/>
      </c>
      <c r="Z57" s="53" t="str">
        <f>IF($B57="","",IF(ISERROR(VLOOKUP($A57,'60MS'!$B$11:$B$26,1,FALSE))=TRUE,"","○"))</f>
        <v/>
      </c>
      <c r="AA57" s="54" t="str">
        <f>IF($B57="","",IF(ISERROR(VLOOKUP($A57,'60MD'!$B$11:$B$34,1,FALSE))=TRUE,"","○"))</f>
        <v/>
      </c>
      <c r="AB57" s="55" t="str">
        <f>IF($B57="","",IF(ISERROR(VLOOKUP($A57,'65MS'!$B$11:$B$26,1,FALSE))=TRUE,"","○"))</f>
        <v/>
      </c>
      <c r="AC57" s="54" t="str">
        <f>IF($B57="","",IF(ISERROR(VLOOKUP($A57,'65MD'!$B$11:$B$34,1,FALSE))=TRUE,"","○"))</f>
        <v/>
      </c>
      <c r="AD57" s="53" t="str">
        <f>IF($B57="","",IF(ISERROR(VLOOKUP($A57,'70MS'!$B$11:$B$26,1,FALSE))=TRUE,"","○"))</f>
        <v/>
      </c>
      <c r="AE57" s="54" t="str">
        <f>IF($B57="","",IF(ISERROR(VLOOKUP($A57,'70MD'!$B$11:$B$34,1,FALSE))=TRUE,"","○"))</f>
        <v/>
      </c>
      <c r="AF57" s="137"/>
      <c r="AG57" s="54"/>
      <c r="AH57" s="53" t="str">
        <f>IF($B57="","",IF(ISERROR(VLOOKUP($A57,WS!$B$11:$B$26,1,FALSE))=TRUE,"","○"))</f>
        <v/>
      </c>
      <c r="AI57" s="54" t="str">
        <f>IF($B57="","",IF(ISERROR(VLOOKUP($A57,WD!$B$11:$B$34,1,FALSE))=TRUE,"","○"))</f>
        <v/>
      </c>
      <c r="AJ57" s="53" t="str">
        <f>IF($B57="","",IF(ISERROR(VLOOKUP($A57,'30WS'!$B$11:$B$26,1,FALSE))=TRUE,"","○"))</f>
        <v/>
      </c>
      <c r="AK57" s="54" t="str">
        <f>IF($B57="","",IF(ISERROR(VLOOKUP($A57,'30WD'!$B$11:$B$34,1,FALSE))=TRUE,"","○"))</f>
        <v/>
      </c>
      <c r="AL57" s="55" t="str">
        <f>IF($B57="","",IF(ISERROR(VLOOKUP($A57,'40WS'!$B$11:$B$26,1,FALSE))=TRUE,"","○"))</f>
        <v/>
      </c>
      <c r="AM57" s="54" t="str">
        <f>IF($B57="","",IF(ISERROR(VLOOKUP($A57,'40WD'!$B$11:$B$34,1,FALSE))=TRUE,"","○"))</f>
        <v/>
      </c>
      <c r="AN57" s="53" t="str">
        <f>IF($B57="","",IF(ISERROR(VLOOKUP($A57,'50WS'!$B$11:$B$26,1,FALSE))=TRUE,"","○"))</f>
        <v/>
      </c>
      <c r="AO57" s="54" t="str">
        <f>IF($B57="","",IF(ISERROR(VLOOKUP($A57,'50WD'!$B$11:$B$34,1,FALSE))=TRUE,"","○"))</f>
        <v/>
      </c>
      <c r="AP57" s="45" t="str">
        <f>IF($B57="","",IF(ISERROR(VLOOKUP($A57,'55WS'!$B$11:$B$26,1,FALSE))=TRUE,"","○"))</f>
        <v/>
      </c>
      <c r="AQ57" s="46" t="str">
        <f>IF($B57="","",IF(ISERROR(VLOOKUP($A57,'55WD'!$B$11:$B$34,1,FALSE))=TRUE,"","○"))</f>
        <v/>
      </c>
      <c r="AR57" s="45" t="str">
        <f>IF($B57="","",IF(ISERROR(VLOOKUP($A57,'60WS'!$B$11:$B$26,1,FALSE))=TRUE,"","○"))</f>
        <v/>
      </c>
      <c r="AS57" s="46" t="str">
        <f>IF($B57="","",IF(ISERROR(VLOOKUP($A57,'60WD'!$B$11:$B$34,1,FALSE))=TRUE,"","○"))</f>
        <v/>
      </c>
      <c r="AT57" s="47" t="s">
        <v>272</v>
      </c>
      <c r="AU57" s="48" t="s">
        <v>272</v>
      </c>
      <c r="AV57" s="22" t="str">
        <f>IF(VLOOKUP($A57,選手名簿!$A$7:$R$206,2)&lt;&gt;"",IF(COUNTA($G57:$G57)&gt;=0,IF(COUNTIF($H57:$AU57,"○")&lt;1,1,""),""),"")</f>
        <v/>
      </c>
    </row>
    <row r="58" spans="1:48" ht="15" customHeight="1" x14ac:dyDescent="0.15">
      <c r="A58" s="42">
        <v>53</v>
      </c>
      <c r="B58" s="43" t="str">
        <f>IF($A58="","",IF(VLOOKUP($A58,選手名簿!$A$7:$R$206,2)="","",VLOOKUP($A58,選手名簿!$A$7:$R$206,2)))</f>
        <v/>
      </c>
      <c r="C58" s="44" t="str">
        <f>IF($A58="","",IF(VLOOKUP($A58,選手名簿!$A$7:$R$206,3)="","",VLOOKUP($A58,選手名簿!$A$7:$R$206,3)))</f>
        <v/>
      </c>
      <c r="D58" s="43" t="str">
        <f>IF($A58="","",IF(VLOOKUP($A58,選手名簿!$A$7:$R$206,4)="","",VLOOKUP($A58,選手名簿!$A$7:$R$206,4)))</f>
        <v/>
      </c>
      <c r="E58" s="82" t="str">
        <f>IF($A58="","",IF(VLOOKUP($A58,選手名簿!$A$7:$R$206,5)="","",VLOOKUP($A58,選手名簿!$A$7:$R$206,5)))</f>
        <v/>
      </c>
      <c r="F58" s="84"/>
      <c r="G58" s="86"/>
      <c r="H58" s="17"/>
      <c r="I58" s="18"/>
      <c r="J58" s="18"/>
      <c r="K58" s="36" t="str">
        <f>IF($B58="","",IF(ISERROR(VLOOKUP($A58,MT!$B$14:$B$20,1,FALSE))=TRUE,"","○"))</f>
        <v/>
      </c>
      <c r="L58" s="37" t="str">
        <f>IF($B58="","",IF(ISERROR(VLOOKUP($A58,WT!$B$14:$B$20,1,FALSE))=TRUE,"","○"))</f>
        <v/>
      </c>
      <c r="M58" s="99" t="str">
        <f>IF($B58="","",IF(ISERROR(VLOOKUP($A58,OBT!$B$14:$B$22,1,FALSE)=TRUE),"","○"))</f>
        <v/>
      </c>
      <c r="N58" s="96"/>
      <c r="O58" s="99" t="str">
        <f>IF($B58="","",IF(ISERROR(VLOOKUP($A58,'HBT(A)'!$B$14:$B$22,1,FALSE)=TRUE),"","○"))&amp;IF($B58="","",IF(ISERROR(VLOOKUP($A58,'HBT(B)'!$B$14:$B$22,1,FALSE)=TRUE),"","○"))</f>
        <v/>
      </c>
      <c r="P58" s="65" t="str">
        <f>IF($B58="","",IF(ISERROR(VLOOKUP($A58,MS!$B$11:$B$26,1,FALSE))=TRUE,"","○"))</f>
        <v/>
      </c>
      <c r="Q58" s="46" t="str">
        <f>IF($B58="","",IF(ISERROR(VLOOKUP($A58,MD!$B$11:$B$34,1,FALSE))=TRUE,"","○"))</f>
        <v/>
      </c>
      <c r="R58" s="53" t="str">
        <f>IF($B58="","",IF(ISERROR(VLOOKUP($A58,'30MS'!$B$11:$B$26,1,FALSE))=TRUE,"","○"))</f>
        <v/>
      </c>
      <c r="S58" s="54" t="str">
        <f>IF($B58="","",IF(ISERROR(VLOOKUP($A58,'30MD'!$B$11:$B$34,1,FALSE))=TRUE,"","○"))</f>
        <v/>
      </c>
      <c r="T58" s="53" t="str">
        <f>IF($B58="","",IF(ISERROR(VLOOKUP($A58,'40MS'!$B$11:$B$26,1,FALSE))=TRUE,"","○"))</f>
        <v/>
      </c>
      <c r="U58" s="54" t="str">
        <f>IF($B58="","",IF(ISERROR(VLOOKUP($A58,'40MD'!$B$11:$B$34,1,FALSE))=TRUE,"","○"))</f>
        <v/>
      </c>
      <c r="V58" s="53" t="str">
        <f>IF($B58="","",IF(ISERROR(VLOOKUP($A58,'50MS'!$B$11:$B$26,1,FALSE))=TRUE,"","○"))</f>
        <v/>
      </c>
      <c r="W58" s="54" t="str">
        <f>IF($B58="","",IF(ISERROR(VLOOKUP($A58,'50MD'!$B$11:$B$34,1,FALSE))=TRUE,"","○"))</f>
        <v/>
      </c>
      <c r="X58" s="45" t="str">
        <f>IF($B58="","",IF(ISERROR(VLOOKUP($A58,'55MS'!$B$11:$B$26,1,FALSE))=TRUE,"","○"))</f>
        <v/>
      </c>
      <c r="Y58" s="46" t="str">
        <f>IF($B58="","",IF(ISERROR(VLOOKUP($A58,'55MD'!$B$11:$B$34,1,FALSE))=TRUE,"","○"))</f>
        <v/>
      </c>
      <c r="Z58" s="53" t="str">
        <f>IF($B58="","",IF(ISERROR(VLOOKUP($A58,'60MS'!$B$11:$B$26,1,FALSE))=TRUE,"","○"))</f>
        <v/>
      </c>
      <c r="AA58" s="54" t="str">
        <f>IF($B58="","",IF(ISERROR(VLOOKUP($A58,'60MD'!$B$11:$B$34,1,FALSE))=TRUE,"","○"))</f>
        <v/>
      </c>
      <c r="AB58" s="55" t="str">
        <f>IF($B58="","",IF(ISERROR(VLOOKUP($A58,'65MS'!$B$11:$B$26,1,FALSE))=TRUE,"","○"))</f>
        <v/>
      </c>
      <c r="AC58" s="54" t="str">
        <f>IF($B58="","",IF(ISERROR(VLOOKUP($A58,'65MD'!$B$11:$B$34,1,FALSE))=TRUE,"","○"))</f>
        <v/>
      </c>
      <c r="AD58" s="53" t="str">
        <f>IF($B58="","",IF(ISERROR(VLOOKUP($A58,'70MS'!$B$11:$B$26,1,FALSE))=TRUE,"","○"))</f>
        <v/>
      </c>
      <c r="AE58" s="54" t="str">
        <f>IF($B58="","",IF(ISERROR(VLOOKUP($A58,'70MD'!$B$11:$B$34,1,FALSE))=TRUE,"","○"))</f>
        <v/>
      </c>
      <c r="AF58" s="137"/>
      <c r="AG58" s="54"/>
      <c r="AH58" s="53" t="str">
        <f>IF($B58="","",IF(ISERROR(VLOOKUP($A58,WS!$B$11:$B$26,1,FALSE))=TRUE,"","○"))</f>
        <v/>
      </c>
      <c r="AI58" s="54" t="str">
        <f>IF($B58="","",IF(ISERROR(VLOOKUP($A58,WD!$B$11:$B$34,1,FALSE))=TRUE,"","○"))</f>
        <v/>
      </c>
      <c r="AJ58" s="53" t="str">
        <f>IF($B58="","",IF(ISERROR(VLOOKUP($A58,'30WS'!$B$11:$B$26,1,FALSE))=TRUE,"","○"))</f>
        <v/>
      </c>
      <c r="AK58" s="54" t="str">
        <f>IF($B58="","",IF(ISERROR(VLOOKUP($A58,'30WD'!$B$11:$B$34,1,FALSE))=TRUE,"","○"))</f>
        <v/>
      </c>
      <c r="AL58" s="55" t="str">
        <f>IF($B58="","",IF(ISERROR(VLOOKUP($A58,'40WS'!$B$11:$B$26,1,FALSE))=TRUE,"","○"))</f>
        <v/>
      </c>
      <c r="AM58" s="54" t="str">
        <f>IF($B58="","",IF(ISERROR(VLOOKUP($A58,'40WD'!$B$11:$B$34,1,FALSE))=TRUE,"","○"))</f>
        <v/>
      </c>
      <c r="AN58" s="53" t="str">
        <f>IF($B58="","",IF(ISERROR(VLOOKUP($A58,'50WS'!$B$11:$B$26,1,FALSE))=TRUE,"","○"))</f>
        <v/>
      </c>
      <c r="AO58" s="54" t="str">
        <f>IF($B58="","",IF(ISERROR(VLOOKUP($A58,'50WD'!$B$11:$B$34,1,FALSE))=TRUE,"","○"))</f>
        <v/>
      </c>
      <c r="AP58" s="45" t="str">
        <f>IF($B58="","",IF(ISERROR(VLOOKUP($A58,'55WS'!$B$11:$B$26,1,FALSE))=TRUE,"","○"))</f>
        <v/>
      </c>
      <c r="AQ58" s="46" t="str">
        <f>IF($B58="","",IF(ISERROR(VLOOKUP($A58,'55WD'!$B$11:$B$34,1,FALSE))=TRUE,"","○"))</f>
        <v/>
      </c>
      <c r="AR58" s="45" t="str">
        <f>IF($B58="","",IF(ISERROR(VLOOKUP($A58,'60WS'!$B$11:$B$26,1,FALSE))=TRUE,"","○"))</f>
        <v/>
      </c>
      <c r="AS58" s="46" t="str">
        <f>IF($B58="","",IF(ISERROR(VLOOKUP($A58,'60WD'!$B$11:$B$34,1,FALSE))=TRUE,"","○"))</f>
        <v/>
      </c>
      <c r="AT58" s="47" t="s">
        <v>272</v>
      </c>
      <c r="AU58" s="48" t="s">
        <v>272</v>
      </c>
      <c r="AV58" s="22" t="str">
        <f>IF(VLOOKUP($A58,選手名簿!$A$7:$R$206,2)&lt;&gt;"",IF(COUNTA($G58:$G58)&gt;=0,IF(COUNTIF($H58:$AU58,"○")&lt;1,1,""),""),"")</f>
        <v/>
      </c>
    </row>
    <row r="59" spans="1:48" ht="15" customHeight="1" x14ac:dyDescent="0.15">
      <c r="A59" s="42">
        <v>54</v>
      </c>
      <c r="B59" s="43" t="str">
        <f>IF($A59="","",IF(VLOOKUP($A59,選手名簿!$A$7:$R$206,2)="","",VLOOKUP($A59,選手名簿!$A$7:$R$206,2)))</f>
        <v/>
      </c>
      <c r="C59" s="44" t="str">
        <f>IF($A59="","",IF(VLOOKUP($A59,選手名簿!$A$7:$R$206,3)="","",VLOOKUP($A59,選手名簿!$A$7:$R$206,3)))</f>
        <v/>
      </c>
      <c r="D59" s="43" t="str">
        <f>IF($A59="","",IF(VLOOKUP($A59,選手名簿!$A$7:$R$206,4)="","",VLOOKUP($A59,選手名簿!$A$7:$R$206,4)))</f>
        <v/>
      </c>
      <c r="E59" s="82" t="str">
        <f>IF($A59="","",IF(VLOOKUP($A59,選手名簿!$A$7:$R$206,5)="","",VLOOKUP($A59,選手名簿!$A$7:$R$206,5)))</f>
        <v/>
      </c>
      <c r="F59" s="84"/>
      <c r="G59" s="86"/>
      <c r="H59" s="17"/>
      <c r="I59" s="18"/>
      <c r="J59" s="18"/>
      <c r="K59" s="36" t="str">
        <f>IF($B59="","",IF(ISERROR(VLOOKUP($A59,MT!$B$14:$B$20,1,FALSE))=TRUE,"","○"))</f>
        <v/>
      </c>
      <c r="L59" s="37" t="str">
        <f>IF($B59="","",IF(ISERROR(VLOOKUP($A59,WT!$B$14:$B$20,1,FALSE))=TRUE,"","○"))</f>
        <v/>
      </c>
      <c r="M59" s="99" t="str">
        <f>IF($B59="","",IF(ISERROR(VLOOKUP($A59,OBT!$B$14:$B$22,1,FALSE)=TRUE),"","○"))</f>
        <v/>
      </c>
      <c r="N59" s="96"/>
      <c r="O59" s="99" t="str">
        <f>IF($B59="","",IF(ISERROR(VLOOKUP($A59,'HBT(A)'!$B$14:$B$22,1,FALSE)=TRUE),"","○"))&amp;IF($B59="","",IF(ISERROR(VLOOKUP($A59,'HBT(B)'!$B$14:$B$22,1,FALSE)=TRUE),"","○"))</f>
        <v/>
      </c>
      <c r="P59" s="65" t="str">
        <f>IF($B59="","",IF(ISERROR(VLOOKUP($A59,MS!$B$11:$B$26,1,FALSE))=TRUE,"","○"))</f>
        <v/>
      </c>
      <c r="Q59" s="46" t="str">
        <f>IF($B59="","",IF(ISERROR(VLOOKUP($A59,MD!$B$11:$B$34,1,FALSE))=TRUE,"","○"))</f>
        <v/>
      </c>
      <c r="R59" s="53" t="str">
        <f>IF($B59="","",IF(ISERROR(VLOOKUP($A59,'30MS'!$B$11:$B$26,1,FALSE))=TRUE,"","○"))</f>
        <v/>
      </c>
      <c r="S59" s="54" t="str">
        <f>IF($B59="","",IF(ISERROR(VLOOKUP($A59,'30MD'!$B$11:$B$34,1,FALSE))=TRUE,"","○"))</f>
        <v/>
      </c>
      <c r="T59" s="53" t="str">
        <f>IF($B59="","",IF(ISERROR(VLOOKUP($A59,'40MS'!$B$11:$B$26,1,FALSE))=TRUE,"","○"))</f>
        <v/>
      </c>
      <c r="U59" s="54" t="str">
        <f>IF($B59="","",IF(ISERROR(VLOOKUP($A59,'40MD'!$B$11:$B$34,1,FALSE))=TRUE,"","○"))</f>
        <v/>
      </c>
      <c r="V59" s="53" t="str">
        <f>IF($B59="","",IF(ISERROR(VLOOKUP($A59,'50MS'!$B$11:$B$26,1,FALSE))=TRUE,"","○"))</f>
        <v/>
      </c>
      <c r="W59" s="54" t="str">
        <f>IF($B59="","",IF(ISERROR(VLOOKUP($A59,'50MD'!$B$11:$B$34,1,FALSE))=TRUE,"","○"))</f>
        <v/>
      </c>
      <c r="X59" s="45" t="str">
        <f>IF($B59="","",IF(ISERROR(VLOOKUP($A59,'55MS'!$B$11:$B$26,1,FALSE))=TRUE,"","○"))</f>
        <v/>
      </c>
      <c r="Y59" s="46" t="str">
        <f>IF($B59="","",IF(ISERROR(VLOOKUP($A59,'55MD'!$B$11:$B$34,1,FALSE))=TRUE,"","○"))</f>
        <v/>
      </c>
      <c r="Z59" s="53" t="str">
        <f>IF($B59="","",IF(ISERROR(VLOOKUP($A59,'60MS'!$B$11:$B$26,1,FALSE))=TRUE,"","○"))</f>
        <v/>
      </c>
      <c r="AA59" s="54" t="str">
        <f>IF($B59="","",IF(ISERROR(VLOOKUP($A59,'60MD'!$B$11:$B$34,1,FALSE))=TRUE,"","○"))</f>
        <v/>
      </c>
      <c r="AB59" s="55" t="str">
        <f>IF($B59="","",IF(ISERROR(VLOOKUP($A59,'65MS'!$B$11:$B$26,1,FALSE))=TRUE,"","○"))</f>
        <v/>
      </c>
      <c r="AC59" s="54" t="str">
        <f>IF($B59="","",IF(ISERROR(VLOOKUP($A59,'65MD'!$B$11:$B$34,1,FALSE))=TRUE,"","○"))</f>
        <v/>
      </c>
      <c r="AD59" s="53" t="str">
        <f>IF($B59="","",IF(ISERROR(VLOOKUP($A59,'70MS'!$B$11:$B$26,1,FALSE))=TRUE,"","○"))</f>
        <v/>
      </c>
      <c r="AE59" s="54" t="str">
        <f>IF($B59="","",IF(ISERROR(VLOOKUP($A59,'70MD'!$B$11:$B$34,1,FALSE))=TRUE,"","○"))</f>
        <v/>
      </c>
      <c r="AF59" s="137"/>
      <c r="AG59" s="54"/>
      <c r="AH59" s="53" t="str">
        <f>IF($B59="","",IF(ISERROR(VLOOKUP($A59,WS!$B$11:$B$26,1,FALSE))=TRUE,"","○"))</f>
        <v/>
      </c>
      <c r="AI59" s="54" t="str">
        <f>IF($B59="","",IF(ISERROR(VLOOKUP($A59,WD!$B$11:$B$34,1,FALSE))=TRUE,"","○"))</f>
        <v/>
      </c>
      <c r="AJ59" s="53" t="str">
        <f>IF($B59="","",IF(ISERROR(VLOOKUP($A59,'30WS'!$B$11:$B$26,1,FALSE))=TRUE,"","○"))</f>
        <v/>
      </c>
      <c r="AK59" s="54" t="str">
        <f>IF($B59="","",IF(ISERROR(VLOOKUP($A59,'30WD'!$B$11:$B$34,1,FALSE))=TRUE,"","○"))</f>
        <v/>
      </c>
      <c r="AL59" s="55" t="str">
        <f>IF($B59="","",IF(ISERROR(VLOOKUP($A59,'40WS'!$B$11:$B$26,1,FALSE))=TRUE,"","○"))</f>
        <v/>
      </c>
      <c r="AM59" s="54" t="str">
        <f>IF($B59="","",IF(ISERROR(VLOOKUP($A59,'40WD'!$B$11:$B$34,1,FALSE))=TRUE,"","○"))</f>
        <v/>
      </c>
      <c r="AN59" s="53" t="str">
        <f>IF($B59="","",IF(ISERROR(VLOOKUP($A59,'50WS'!$B$11:$B$26,1,FALSE))=TRUE,"","○"))</f>
        <v/>
      </c>
      <c r="AO59" s="54" t="str">
        <f>IF($B59="","",IF(ISERROR(VLOOKUP($A59,'50WD'!$B$11:$B$34,1,FALSE))=TRUE,"","○"))</f>
        <v/>
      </c>
      <c r="AP59" s="45" t="str">
        <f>IF($B59="","",IF(ISERROR(VLOOKUP($A59,'55WS'!$B$11:$B$26,1,FALSE))=TRUE,"","○"))</f>
        <v/>
      </c>
      <c r="AQ59" s="46" t="str">
        <f>IF($B59="","",IF(ISERROR(VLOOKUP($A59,'55WD'!$B$11:$B$34,1,FALSE))=TRUE,"","○"))</f>
        <v/>
      </c>
      <c r="AR59" s="45" t="str">
        <f>IF($B59="","",IF(ISERROR(VLOOKUP($A59,'60WS'!$B$11:$B$26,1,FALSE))=TRUE,"","○"))</f>
        <v/>
      </c>
      <c r="AS59" s="46" t="str">
        <f>IF($B59="","",IF(ISERROR(VLOOKUP($A59,'60WD'!$B$11:$B$34,1,FALSE))=TRUE,"","○"))</f>
        <v/>
      </c>
      <c r="AT59" s="47" t="s">
        <v>272</v>
      </c>
      <c r="AU59" s="48" t="s">
        <v>272</v>
      </c>
      <c r="AV59" s="22" t="str">
        <f>IF(VLOOKUP($A59,選手名簿!$A$7:$R$206,2)&lt;&gt;"",IF(COUNTA($G59:$G59)&gt;=0,IF(COUNTIF($H59:$AU59,"○")&lt;1,1,""),""),"")</f>
        <v/>
      </c>
    </row>
    <row r="60" spans="1:48" ht="15" customHeight="1" x14ac:dyDescent="0.15">
      <c r="A60" s="42">
        <v>55</v>
      </c>
      <c r="B60" s="43" t="str">
        <f>IF($A60="","",IF(VLOOKUP($A60,選手名簿!$A$7:$R$206,2)="","",VLOOKUP($A60,選手名簿!$A$7:$R$206,2)))</f>
        <v/>
      </c>
      <c r="C60" s="44" t="str">
        <f>IF($A60="","",IF(VLOOKUP($A60,選手名簿!$A$7:$R$206,3)="","",VLOOKUP($A60,選手名簿!$A$7:$R$206,3)))</f>
        <v/>
      </c>
      <c r="D60" s="43" t="str">
        <f>IF($A60="","",IF(VLOOKUP($A60,選手名簿!$A$7:$R$206,4)="","",VLOOKUP($A60,選手名簿!$A$7:$R$206,4)))</f>
        <v/>
      </c>
      <c r="E60" s="82" t="str">
        <f>IF($A60="","",IF(VLOOKUP($A60,選手名簿!$A$7:$R$206,5)="","",VLOOKUP($A60,選手名簿!$A$7:$R$206,5)))</f>
        <v/>
      </c>
      <c r="F60" s="84"/>
      <c r="G60" s="86"/>
      <c r="H60" s="17"/>
      <c r="I60" s="18"/>
      <c r="J60" s="18"/>
      <c r="K60" s="36" t="str">
        <f>IF($B60="","",IF(ISERROR(VLOOKUP($A60,MT!$B$14:$B$20,1,FALSE))=TRUE,"","○"))</f>
        <v/>
      </c>
      <c r="L60" s="37" t="str">
        <f>IF($B60="","",IF(ISERROR(VLOOKUP($A60,WT!$B$14:$B$20,1,FALSE))=TRUE,"","○"))</f>
        <v/>
      </c>
      <c r="M60" s="99" t="str">
        <f>IF($B60="","",IF(ISERROR(VLOOKUP($A60,OBT!$B$14:$B$22,1,FALSE)=TRUE),"","○"))</f>
        <v/>
      </c>
      <c r="N60" s="96"/>
      <c r="O60" s="99" t="str">
        <f>IF($B60="","",IF(ISERROR(VLOOKUP($A60,'HBT(A)'!$B$14:$B$22,1,FALSE)=TRUE),"","○"))&amp;IF($B60="","",IF(ISERROR(VLOOKUP($A60,'HBT(B)'!$B$14:$B$22,1,FALSE)=TRUE),"","○"))</f>
        <v/>
      </c>
      <c r="P60" s="65" t="str">
        <f>IF($B60="","",IF(ISERROR(VLOOKUP($A60,MS!$B$11:$B$26,1,FALSE))=TRUE,"","○"))</f>
        <v/>
      </c>
      <c r="Q60" s="46" t="str">
        <f>IF($B60="","",IF(ISERROR(VLOOKUP($A60,MD!$B$11:$B$34,1,FALSE))=TRUE,"","○"))</f>
        <v/>
      </c>
      <c r="R60" s="53" t="str">
        <f>IF($B60="","",IF(ISERROR(VLOOKUP($A60,'30MS'!$B$11:$B$26,1,FALSE))=TRUE,"","○"))</f>
        <v/>
      </c>
      <c r="S60" s="54" t="str">
        <f>IF($B60="","",IF(ISERROR(VLOOKUP($A60,'30MD'!$B$11:$B$34,1,FALSE))=TRUE,"","○"))</f>
        <v/>
      </c>
      <c r="T60" s="53" t="str">
        <f>IF($B60="","",IF(ISERROR(VLOOKUP($A60,'40MS'!$B$11:$B$26,1,FALSE))=TRUE,"","○"))</f>
        <v/>
      </c>
      <c r="U60" s="54" t="str">
        <f>IF($B60="","",IF(ISERROR(VLOOKUP($A60,'40MD'!$B$11:$B$34,1,FALSE))=TRUE,"","○"))</f>
        <v/>
      </c>
      <c r="V60" s="53" t="str">
        <f>IF($B60="","",IF(ISERROR(VLOOKUP($A60,'50MS'!$B$11:$B$26,1,FALSE))=TRUE,"","○"))</f>
        <v/>
      </c>
      <c r="W60" s="54" t="str">
        <f>IF($B60="","",IF(ISERROR(VLOOKUP($A60,'50MD'!$B$11:$B$34,1,FALSE))=TRUE,"","○"))</f>
        <v/>
      </c>
      <c r="X60" s="45" t="str">
        <f>IF($B60="","",IF(ISERROR(VLOOKUP($A60,'55MS'!$B$11:$B$26,1,FALSE))=TRUE,"","○"))</f>
        <v/>
      </c>
      <c r="Y60" s="46" t="str">
        <f>IF($B60="","",IF(ISERROR(VLOOKUP($A60,'55MD'!$B$11:$B$34,1,FALSE))=TRUE,"","○"))</f>
        <v/>
      </c>
      <c r="Z60" s="53" t="str">
        <f>IF($B60="","",IF(ISERROR(VLOOKUP($A60,'60MS'!$B$11:$B$26,1,FALSE))=TRUE,"","○"))</f>
        <v/>
      </c>
      <c r="AA60" s="54" t="str">
        <f>IF($B60="","",IF(ISERROR(VLOOKUP($A60,'60MD'!$B$11:$B$34,1,FALSE))=TRUE,"","○"))</f>
        <v/>
      </c>
      <c r="AB60" s="55" t="str">
        <f>IF($B60="","",IF(ISERROR(VLOOKUP($A60,'65MS'!$B$11:$B$26,1,FALSE))=TRUE,"","○"))</f>
        <v/>
      </c>
      <c r="AC60" s="54" t="str">
        <f>IF($B60="","",IF(ISERROR(VLOOKUP($A60,'65MD'!$B$11:$B$34,1,FALSE))=TRUE,"","○"))</f>
        <v/>
      </c>
      <c r="AD60" s="53" t="str">
        <f>IF($B60="","",IF(ISERROR(VLOOKUP($A60,'70MS'!$B$11:$B$26,1,FALSE))=TRUE,"","○"))</f>
        <v/>
      </c>
      <c r="AE60" s="54" t="str">
        <f>IF($B60="","",IF(ISERROR(VLOOKUP($A60,'70MD'!$B$11:$B$34,1,FALSE))=TRUE,"","○"))</f>
        <v/>
      </c>
      <c r="AF60" s="137"/>
      <c r="AG60" s="54"/>
      <c r="AH60" s="53" t="str">
        <f>IF($B60="","",IF(ISERROR(VLOOKUP($A60,WS!$B$11:$B$26,1,FALSE))=TRUE,"","○"))</f>
        <v/>
      </c>
      <c r="AI60" s="54" t="str">
        <f>IF($B60="","",IF(ISERROR(VLOOKUP($A60,WD!$B$11:$B$34,1,FALSE))=TRUE,"","○"))</f>
        <v/>
      </c>
      <c r="AJ60" s="53" t="str">
        <f>IF($B60="","",IF(ISERROR(VLOOKUP($A60,'30WS'!$B$11:$B$26,1,FALSE))=TRUE,"","○"))</f>
        <v/>
      </c>
      <c r="AK60" s="54" t="str">
        <f>IF($B60="","",IF(ISERROR(VLOOKUP($A60,'30WD'!$B$11:$B$34,1,FALSE))=TRUE,"","○"))</f>
        <v/>
      </c>
      <c r="AL60" s="55" t="str">
        <f>IF($B60="","",IF(ISERROR(VLOOKUP($A60,'40WS'!$B$11:$B$26,1,FALSE))=TRUE,"","○"))</f>
        <v/>
      </c>
      <c r="AM60" s="54" t="str">
        <f>IF($B60="","",IF(ISERROR(VLOOKUP($A60,'40WD'!$B$11:$B$34,1,FALSE))=TRUE,"","○"))</f>
        <v/>
      </c>
      <c r="AN60" s="53" t="str">
        <f>IF($B60="","",IF(ISERROR(VLOOKUP($A60,'50WS'!$B$11:$B$26,1,FALSE))=TRUE,"","○"))</f>
        <v/>
      </c>
      <c r="AO60" s="54" t="str">
        <f>IF($B60="","",IF(ISERROR(VLOOKUP($A60,'50WD'!$B$11:$B$34,1,FALSE))=TRUE,"","○"))</f>
        <v/>
      </c>
      <c r="AP60" s="45" t="str">
        <f>IF($B60="","",IF(ISERROR(VLOOKUP($A60,'55WS'!$B$11:$B$26,1,FALSE))=TRUE,"","○"))</f>
        <v/>
      </c>
      <c r="AQ60" s="46" t="str">
        <f>IF($B60="","",IF(ISERROR(VLOOKUP($A60,'55WD'!$B$11:$B$34,1,FALSE))=TRUE,"","○"))</f>
        <v/>
      </c>
      <c r="AR60" s="45" t="str">
        <f>IF($B60="","",IF(ISERROR(VLOOKUP($A60,'60WS'!$B$11:$B$26,1,FALSE))=TRUE,"","○"))</f>
        <v/>
      </c>
      <c r="AS60" s="46" t="str">
        <f>IF($B60="","",IF(ISERROR(VLOOKUP($A60,'60WD'!$B$11:$B$34,1,FALSE))=TRUE,"","○"))</f>
        <v/>
      </c>
      <c r="AT60" s="47" t="s">
        <v>272</v>
      </c>
      <c r="AU60" s="48" t="s">
        <v>272</v>
      </c>
      <c r="AV60" s="22" t="str">
        <f>IF(VLOOKUP($A60,選手名簿!$A$7:$R$206,2)&lt;&gt;"",IF(COUNTA($G60:$G60)&gt;=0,IF(COUNTIF($H60:$AU60,"○")&lt;1,1,""),""),"")</f>
        <v/>
      </c>
    </row>
    <row r="61" spans="1:48" ht="15" customHeight="1" x14ac:dyDescent="0.15">
      <c r="A61" s="42">
        <v>56</v>
      </c>
      <c r="B61" s="43" t="str">
        <f>IF($A61="","",IF(VLOOKUP($A61,選手名簿!$A$7:$R$206,2)="","",VLOOKUP($A61,選手名簿!$A$7:$R$206,2)))</f>
        <v/>
      </c>
      <c r="C61" s="44" t="str">
        <f>IF($A61="","",IF(VLOOKUP($A61,選手名簿!$A$7:$R$206,3)="","",VLOOKUP($A61,選手名簿!$A$7:$R$206,3)))</f>
        <v/>
      </c>
      <c r="D61" s="43" t="str">
        <f>IF($A61="","",IF(VLOOKUP($A61,選手名簿!$A$7:$R$206,4)="","",VLOOKUP($A61,選手名簿!$A$7:$R$206,4)))</f>
        <v/>
      </c>
      <c r="E61" s="82" t="str">
        <f>IF($A61="","",IF(VLOOKUP($A61,選手名簿!$A$7:$R$206,5)="","",VLOOKUP($A61,選手名簿!$A$7:$R$206,5)))</f>
        <v/>
      </c>
      <c r="F61" s="84"/>
      <c r="G61" s="86"/>
      <c r="H61" s="17"/>
      <c r="I61" s="18"/>
      <c r="J61" s="18"/>
      <c r="K61" s="36" t="str">
        <f>IF($B61="","",IF(ISERROR(VLOOKUP($A61,MT!$B$14:$B$20,1,FALSE))=TRUE,"","○"))</f>
        <v/>
      </c>
      <c r="L61" s="37" t="str">
        <f>IF($B61="","",IF(ISERROR(VLOOKUP($A61,WT!$B$14:$B$20,1,FALSE))=TRUE,"","○"))</f>
        <v/>
      </c>
      <c r="M61" s="99" t="str">
        <f>IF($B61="","",IF(ISERROR(VLOOKUP($A61,OBT!$B$14:$B$22,1,FALSE)=TRUE),"","○"))</f>
        <v/>
      </c>
      <c r="N61" s="96"/>
      <c r="O61" s="99" t="str">
        <f>IF($B61="","",IF(ISERROR(VLOOKUP($A61,'HBT(A)'!$B$14:$B$22,1,FALSE)=TRUE),"","○"))&amp;IF($B61="","",IF(ISERROR(VLOOKUP($A61,'HBT(B)'!$B$14:$B$22,1,FALSE)=TRUE),"","○"))</f>
        <v/>
      </c>
      <c r="P61" s="65" t="str">
        <f>IF($B61="","",IF(ISERROR(VLOOKUP($A61,MS!$B$11:$B$26,1,FALSE))=TRUE,"","○"))</f>
        <v/>
      </c>
      <c r="Q61" s="46" t="str">
        <f>IF($B61="","",IF(ISERROR(VLOOKUP($A61,MD!$B$11:$B$34,1,FALSE))=TRUE,"","○"))</f>
        <v/>
      </c>
      <c r="R61" s="53" t="str">
        <f>IF($B61="","",IF(ISERROR(VLOOKUP($A61,'30MS'!$B$11:$B$26,1,FALSE))=TRUE,"","○"))</f>
        <v/>
      </c>
      <c r="S61" s="54" t="str">
        <f>IF($B61="","",IF(ISERROR(VLOOKUP($A61,'30MD'!$B$11:$B$34,1,FALSE))=TRUE,"","○"))</f>
        <v/>
      </c>
      <c r="T61" s="53" t="str">
        <f>IF($B61="","",IF(ISERROR(VLOOKUP($A61,'40MS'!$B$11:$B$26,1,FALSE))=TRUE,"","○"))</f>
        <v/>
      </c>
      <c r="U61" s="54" t="str">
        <f>IF($B61="","",IF(ISERROR(VLOOKUP($A61,'40MD'!$B$11:$B$34,1,FALSE))=TRUE,"","○"))</f>
        <v/>
      </c>
      <c r="V61" s="53" t="str">
        <f>IF($B61="","",IF(ISERROR(VLOOKUP($A61,'50MS'!$B$11:$B$26,1,FALSE))=TRUE,"","○"))</f>
        <v/>
      </c>
      <c r="W61" s="54" t="str">
        <f>IF($B61="","",IF(ISERROR(VLOOKUP($A61,'50MD'!$B$11:$B$34,1,FALSE))=TRUE,"","○"))</f>
        <v/>
      </c>
      <c r="X61" s="45" t="str">
        <f>IF($B61="","",IF(ISERROR(VLOOKUP($A61,'55MS'!$B$11:$B$26,1,FALSE))=TRUE,"","○"))</f>
        <v/>
      </c>
      <c r="Y61" s="46" t="str">
        <f>IF($B61="","",IF(ISERROR(VLOOKUP($A61,'55MD'!$B$11:$B$34,1,FALSE))=TRUE,"","○"))</f>
        <v/>
      </c>
      <c r="Z61" s="53" t="str">
        <f>IF($B61="","",IF(ISERROR(VLOOKUP($A61,'60MS'!$B$11:$B$26,1,FALSE))=TRUE,"","○"))</f>
        <v/>
      </c>
      <c r="AA61" s="54" t="str">
        <f>IF($B61="","",IF(ISERROR(VLOOKUP($A61,'60MD'!$B$11:$B$34,1,FALSE))=TRUE,"","○"))</f>
        <v/>
      </c>
      <c r="AB61" s="55" t="str">
        <f>IF($B61="","",IF(ISERROR(VLOOKUP($A61,'65MS'!$B$11:$B$26,1,FALSE))=TRUE,"","○"))</f>
        <v/>
      </c>
      <c r="AC61" s="54" t="str">
        <f>IF($B61="","",IF(ISERROR(VLOOKUP($A61,'65MD'!$B$11:$B$34,1,FALSE))=TRUE,"","○"))</f>
        <v/>
      </c>
      <c r="AD61" s="53" t="str">
        <f>IF($B61="","",IF(ISERROR(VLOOKUP($A61,'70MS'!$B$11:$B$26,1,FALSE))=TRUE,"","○"))</f>
        <v/>
      </c>
      <c r="AE61" s="54" t="str">
        <f>IF($B61="","",IF(ISERROR(VLOOKUP($A61,'70MD'!$B$11:$B$34,1,FALSE))=TRUE,"","○"))</f>
        <v/>
      </c>
      <c r="AF61" s="137"/>
      <c r="AG61" s="54"/>
      <c r="AH61" s="53" t="str">
        <f>IF($B61="","",IF(ISERROR(VLOOKUP($A61,WS!$B$11:$B$26,1,FALSE))=TRUE,"","○"))</f>
        <v/>
      </c>
      <c r="AI61" s="54" t="str">
        <f>IF($B61="","",IF(ISERROR(VLOOKUP($A61,WD!$B$11:$B$34,1,FALSE))=TRUE,"","○"))</f>
        <v/>
      </c>
      <c r="AJ61" s="53" t="str">
        <f>IF($B61="","",IF(ISERROR(VLOOKUP($A61,'30WS'!$B$11:$B$26,1,FALSE))=TRUE,"","○"))</f>
        <v/>
      </c>
      <c r="AK61" s="54" t="str">
        <f>IF($B61="","",IF(ISERROR(VLOOKUP($A61,'30WD'!$B$11:$B$34,1,FALSE))=TRUE,"","○"))</f>
        <v/>
      </c>
      <c r="AL61" s="55" t="str">
        <f>IF($B61="","",IF(ISERROR(VLOOKUP($A61,'40WS'!$B$11:$B$26,1,FALSE))=TRUE,"","○"))</f>
        <v/>
      </c>
      <c r="AM61" s="54" t="str">
        <f>IF($B61="","",IF(ISERROR(VLOOKUP($A61,'40WD'!$B$11:$B$34,1,FALSE))=TRUE,"","○"))</f>
        <v/>
      </c>
      <c r="AN61" s="53" t="str">
        <f>IF($B61="","",IF(ISERROR(VLOOKUP($A61,'50WS'!$B$11:$B$26,1,FALSE))=TRUE,"","○"))</f>
        <v/>
      </c>
      <c r="AO61" s="54" t="str">
        <f>IF($B61="","",IF(ISERROR(VLOOKUP($A61,'50WD'!$B$11:$B$34,1,FALSE))=TRUE,"","○"))</f>
        <v/>
      </c>
      <c r="AP61" s="45" t="str">
        <f>IF($B61="","",IF(ISERROR(VLOOKUP($A61,'55WS'!$B$11:$B$26,1,FALSE))=TRUE,"","○"))</f>
        <v/>
      </c>
      <c r="AQ61" s="46" t="str">
        <f>IF($B61="","",IF(ISERROR(VLOOKUP($A61,'55WD'!$B$11:$B$34,1,FALSE))=TRUE,"","○"))</f>
        <v/>
      </c>
      <c r="AR61" s="45" t="str">
        <f>IF($B61="","",IF(ISERROR(VLOOKUP($A61,'60WS'!$B$11:$B$26,1,FALSE))=TRUE,"","○"))</f>
        <v/>
      </c>
      <c r="AS61" s="46" t="str">
        <f>IF($B61="","",IF(ISERROR(VLOOKUP($A61,'60WD'!$B$11:$B$34,1,FALSE))=TRUE,"","○"))</f>
        <v/>
      </c>
      <c r="AT61" s="47" t="s">
        <v>272</v>
      </c>
      <c r="AU61" s="48" t="s">
        <v>272</v>
      </c>
      <c r="AV61" s="22" t="str">
        <f>IF(VLOOKUP($A61,選手名簿!$A$7:$R$206,2)&lt;&gt;"",IF(COUNTA($G61:$G61)&gt;=0,IF(COUNTIF($H61:$AU61,"○")&lt;1,1,""),""),"")</f>
        <v/>
      </c>
    </row>
    <row r="62" spans="1:48" ht="15" customHeight="1" x14ac:dyDescent="0.15">
      <c r="A62" s="42">
        <v>57</v>
      </c>
      <c r="B62" s="43" t="str">
        <f>IF($A62="","",IF(VLOOKUP($A62,選手名簿!$A$7:$R$206,2)="","",VLOOKUP($A62,選手名簿!$A$7:$R$206,2)))</f>
        <v/>
      </c>
      <c r="C62" s="44" t="str">
        <f>IF($A62="","",IF(VLOOKUP($A62,選手名簿!$A$7:$R$206,3)="","",VLOOKUP($A62,選手名簿!$A$7:$R$206,3)))</f>
        <v/>
      </c>
      <c r="D62" s="43" t="str">
        <f>IF($A62="","",IF(VLOOKUP($A62,選手名簿!$A$7:$R$206,4)="","",VLOOKUP($A62,選手名簿!$A$7:$R$206,4)))</f>
        <v/>
      </c>
      <c r="E62" s="82" t="str">
        <f>IF($A62="","",IF(VLOOKUP($A62,選手名簿!$A$7:$R$206,5)="","",VLOOKUP($A62,選手名簿!$A$7:$R$206,5)))</f>
        <v/>
      </c>
      <c r="F62" s="84"/>
      <c r="G62" s="86"/>
      <c r="H62" s="17"/>
      <c r="I62" s="18"/>
      <c r="J62" s="18"/>
      <c r="K62" s="36" t="str">
        <f>IF($B62="","",IF(ISERROR(VLOOKUP($A62,MT!$B$14:$B$20,1,FALSE))=TRUE,"","○"))</f>
        <v/>
      </c>
      <c r="L62" s="37" t="str">
        <f>IF($B62="","",IF(ISERROR(VLOOKUP($A62,WT!$B$14:$B$20,1,FALSE))=TRUE,"","○"))</f>
        <v/>
      </c>
      <c r="M62" s="99" t="str">
        <f>IF($B62="","",IF(ISERROR(VLOOKUP($A62,OBT!$B$14:$B$22,1,FALSE)=TRUE),"","○"))</f>
        <v/>
      </c>
      <c r="N62" s="96"/>
      <c r="O62" s="99" t="str">
        <f>IF($B62="","",IF(ISERROR(VLOOKUP($A62,'HBT(A)'!$B$14:$B$22,1,FALSE)=TRUE),"","○"))&amp;IF($B62="","",IF(ISERROR(VLOOKUP($A62,'HBT(B)'!$B$14:$B$22,1,FALSE)=TRUE),"","○"))</f>
        <v/>
      </c>
      <c r="P62" s="65" t="str">
        <f>IF($B62="","",IF(ISERROR(VLOOKUP($A62,MS!$B$11:$B$26,1,FALSE))=TRUE,"","○"))</f>
        <v/>
      </c>
      <c r="Q62" s="46" t="str">
        <f>IF($B62="","",IF(ISERROR(VLOOKUP($A62,MD!$B$11:$B$34,1,FALSE))=TRUE,"","○"))</f>
        <v/>
      </c>
      <c r="R62" s="53" t="str">
        <f>IF($B62="","",IF(ISERROR(VLOOKUP($A62,'30MS'!$B$11:$B$26,1,FALSE))=TRUE,"","○"))</f>
        <v/>
      </c>
      <c r="S62" s="54" t="str">
        <f>IF($B62="","",IF(ISERROR(VLOOKUP($A62,'30MD'!$B$11:$B$34,1,FALSE))=TRUE,"","○"))</f>
        <v/>
      </c>
      <c r="T62" s="53" t="str">
        <f>IF($B62="","",IF(ISERROR(VLOOKUP($A62,'40MS'!$B$11:$B$26,1,FALSE))=TRUE,"","○"))</f>
        <v/>
      </c>
      <c r="U62" s="54" t="str">
        <f>IF($B62="","",IF(ISERROR(VLOOKUP($A62,'40MD'!$B$11:$B$34,1,FALSE))=TRUE,"","○"))</f>
        <v/>
      </c>
      <c r="V62" s="53" t="str">
        <f>IF($B62="","",IF(ISERROR(VLOOKUP($A62,'50MS'!$B$11:$B$26,1,FALSE))=TRUE,"","○"))</f>
        <v/>
      </c>
      <c r="W62" s="54" t="str">
        <f>IF($B62="","",IF(ISERROR(VLOOKUP($A62,'50MD'!$B$11:$B$34,1,FALSE))=TRUE,"","○"))</f>
        <v/>
      </c>
      <c r="X62" s="45" t="str">
        <f>IF($B62="","",IF(ISERROR(VLOOKUP($A62,'55MS'!$B$11:$B$26,1,FALSE))=TRUE,"","○"))</f>
        <v/>
      </c>
      <c r="Y62" s="46" t="str">
        <f>IF($B62="","",IF(ISERROR(VLOOKUP($A62,'55MD'!$B$11:$B$34,1,FALSE))=TRUE,"","○"))</f>
        <v/>
      </c>
      <c r="Z62" s="53" t="str">
        <f>IF($B62="","",IF(ISERROR(VLOOKUP($A62,'60MS'!$B$11:$B$26,1,FALSE))=TRUE,"","○"))</f>
        <v/>
      </c>
      <c r="AA62" s="54" t="str">
        <f>IF($B62="","",IF(ISERROR(VLOOKUP($A62,'60MD'!$B$11:$B$34,1,FALSE))=TRUE,"","○"))</f>
        <v/>
      </c>
      <c r="AB62" s="55" t="str">
        <f>IF($B62="","",IF(ISERROR(VLOOKUP($A62,'65MS'!$B$11:$B$26,1,FALSE))=TRUE,"","○"))</f>
        <v/>
      </c>
      <c r="AC62" s="54" t="str">
        <f>IF($B62="","",IF(ISERROR(VLOOKUP($A62,'65MD'!$B$11:$B$34,1,FALSE))=TRUE,"","○"))</f>
        <v/>
      </c>
      <c r="AD62" s="53" t="str">
        <f>IF($B62="","",IF(ISERROR(VLOOKUP($A62,'70MS'!$B$11:$B$26,1,FALSE))=TRUE,"","○"))</f>
        <v/>
      </c>
      <c r="AE62" s="54" t="str">
        <f>IF($B62="","",IF(ISERROR(VLOOKUP($A62,'70MD'!$B$11:$B$34,1,FALSE))=TRUE,"","○"))</f>
        <v/>
      </c>
      <c r="AF62" s="137"/>
      <c r="AG62" s="54"/>
      <c r="AH62" s="53" t="str">
        <f>IF($B62="","",IF(ISERROR(VLOOKUP($A62,WS!$B$11:$B$26,1,FALSE))=TRUE,"","○"))</f>
        <v/>
      </c>
      <c r="AI62" s="54" t="str">
        <f>IF($B62="","",IF(ISERROR(VLOOKUP($A62,WD!$B$11:$B$34,1,FALSE))=TRUE,"","○"))</f>
        <v/>
      </c>
      <c r="AJ62" s="53" t="str">
        <f>IF($B62="","",IF(ISERROR(VLOOKUP($A62,'30WS'!$B$11:$B$26,1,FALSE))=TRUE,"","○"))</f>
        <v/>
      </c>
      <c r="AK62" s="54" t="str">
        <f>IF($B62="","",IF(ISERROR(VLOOKUP($A62,'30WD'!$B$11:$B$34,1,FALSE))=TRUE,"","○"))</f>
        <v/>
      </c>
      <c r="AL62" s="55" t="str">
        <f>IF($B62="","",IF(ISERROR(VLOOKUP($A62,'40WS'!$B$11:$B$26,1,FALSE))=TRUE,"","○"))</f>
        <v/>
      </c>
      <c r="AM62" s="54" t="str">
        <f>IF($B62="","",IF(ISERROR(VLOOKUP($A62,'40WD'!$B$11:$B$34,1,FALSE))=TRUE,"","○"))</f>
        <v/>
      </c>
      <c r="AN62" s="53" t="str">
        <f>IF($B62="","",IF(ISERROR(VLOOKUP($A62,'50WS'!$B$11:$B$26,1,FALSE))=TRUE,"","○"))</f>
        <v/>
      </c>
      <c r="AO62" s="54" t="str">
        <f>IF($B62="","",IF(ISERROR(VLOOKUP($A62,'50WD'!$B$11:$B$34,1,FALSE))=TRUE,"","○"))</f>
        <v/>
      </c>
      <c r="AP62" s="45" t="str">
        <f>IF($B62="","",IF(ISERROR(VLOOKUP($A62,'55WS'!$B$11:$B$26,1,FALSE))=TRUE,"","○"))</f>
        <v/>
      </c>
      <c r="AQ62" s="46" t="str">
        <f>IF($B62="","",IF(ISERROR(VLOOKUP($A62,'55WD'!$B$11:$B$34,1,FALSE))=TRUE,"","○"))</f>
        <v/>
      </c>
      <c r="AR62" s="45" t="str">
        <f>IF($B62="","",IF(ISERROR(VLOOKUP($A62,'60WS'!$B$11:$B$26,1,FALSE))=TRUE,"","○"))</f>
        <v/>
      </c>
      <c r="AS62" s="46" t="str">
        <f>IF($B62="","",IF(ISERROR(VLOOKUP($A62,'60WD'!$B$11:$B$34,1,FALSE))=TRUE,"","○"))</f>
        <v/>
      </c>
      <c r="AT62" s="47" t="s">
        <v>272</v>
      </c>
      <c r="AU62" s="48" t="s">
        <v>272</v>
      </c>
      <c r="AV62" s="22" t="str">
        <f>IF(VLOOKUP($A62,選手名簿!$A$7:$R$206,2)&lt;&gt;"",IF(COUNTA($G62:$G62)&gt;=0,IF(COUNTIF($H62:$AU62,"○")&lt;1,1,""),""),"")</f>
        <v/>
      </c>
    </row>
    <row r="63" spans="1:48" ht="15" customHeight="1" x14ac:dyDescent="0.15">
      <c r="A63" s="42">
        <v>58</v>
      </c>
      <c r="B63" s="43" t="str">
        <f>IF($A63="","",IF(VLOOKUP($A63,選手名簿!$A$7:$R$206,2)="","",VLOOKUP($A63,選手名簿!$A$7:$R$206,2)))</f>
        <v/>
      </c>
      <c r="C63" s="44" t="str">
        <f>IF($A63="","",IF(VLOOKUP($A63,選手名簿!$A$7:$R$206,3)="","",VLOOKUP($A63,選手名簿!$A$7:$R$206,3)))</f>
        <v/>
      </c>
      <c r="D63" s="43" t="str">
        <f>IF($A63="","",IF(VLOOKUP($A63,選手名簿!$A$7:$R$206,4)="","",VLOOKUP($A63,選手名簿!$A$7:$R$206,4)))</f>
        <v/>
      </c>
      <c r="E63" s="82" t="str">
        <f>IF($A63="","",IF(VLOOKUP($A63,選手名簿!$A$7:$R$206,5)="","",VLOOKUP($A63,選手名簿!$A$7:$R$206,5)))</f>
        <v/>
      </c>
      <c r="F63" s="84"/>
      <c r="G63" s="86"/>
      <c r="H63" s="17"/>
      <c r="I63" s="18"/>
      <c r="J63" s="18"/>
      <c r="K63" s="36" t="str">
        <f>IF($B63="","",IF(ISERROR(VLOOKUP($A63,MT!$B$14:$B$20,1,FALSE))=TRUE,"","○"))</f>
        <v/>
      </c>
      <c r="L63" s="37" t="str">
        <f>IF($B63="","",IF(ISERROR(VLOOKUP($A63,WT!$B$14:$B$20,1,FALSE))=TRUE,"","○"))</f>
        <v/>
      </c>
      <c r="M63" s="99" t="str">
        <f>IF($B63="","",IF(ISERROR(VLOOKUP($A63,OBT!$B$14:$B$22,1,FALSE)=TRUE),"","○"))</f>
        <v/>
      </c>
      <c r="N63" s="96"/>
      <c r="O63" s="99" t="str">
        <f>IF($B63="","",IF(ISERROR(VLOOKUP($A63,'HBT(A)'!$B$14:$B$22,1,FALSE)=TRUE),"","○"))&amp;IF($B63="","",IF(ISERROR(VLOOKUP($A63,'HBT(B)'!$B$14:$B$22,1,FALSE)=TRUE),"","○"))</f>
        <v/>
      </c>
      <c r="P63" s="65" t="str">
        <f>IF($B63="","",IF(ISERROR(VLOOKUP($A63,MS!$B$11:$B$26,1,FALSE))=TRUE,"","○"))</f>
        <v/>
      </c>
      <c r="Q63" s="46" t="str">
        <f>IF($B63="","",IF(ISERROR(VLOOKUP($A63,MD!$B$11:$B$34,1,FALSE))=TRUE,"","○"))</f>
        <v/>
      </c>
      <c r="R63" s="53" t="str">
        <f>IF($B63="","",IF(ISERROR(VLOOKUP($A63,'30MS'!$B$11:$B$26,1,FALSE))=TRUE,"","○"))</f>
        <v/>
      </c>
      <c r="S63" s="54" t="str">
        <f>IF($B63="","",IF(ISERROR(VLOOKUP($A63,'30MD'!$B$11:$B$34,1,FALSE))=TRUE,"","○"))</f>
        <v/>
      </c>
      <c r="T63" s="53" t="str">
        <f>IF($B63="","",IF(ISERROR(VLOOKUP($A63,'40MS'!$B$11:$B$26,1,FALSE))=TRUE,"","○"))</f>
        <v/>
      </c>
      <c r="U63" s="54" t="str">
        <f>IF($B63="","",IF(ISERROR(VLOOKUP($A63,'40MD'!$B$11:$B$34,1,FALSE))=TRUE,"","○"))</f>
        <v/>
      </c>
      <c r="V63" s="53" t="str">
        <f>IF($B63="","",IF(ISERROR(VLOOKUP($A63,'50MS'!$B$11:$B$26,1,FALSE))=TRUE,"","○"))</f>
        <v/>
      </c>
      <c r="W63" s="54" t="str">
        <f>IF($B63="","",IF(ISERROR(VLOOKUP($A63,'50MD'!$B$11:$B$34,1,FALSE))=TRUE,"","○"))</f>
        <v/>
      </c>
      <c r="X63" s="45" t="str">
        <f>IF($B63="","",IF(ISERROR(VLOOKUP($A63,'55MS'!$B$11:$B$26,1,FALSE))=TRUE,"","○"))</f>
        <v/>
      </c>
      <c r="Y63" s="46" t="str">
        <f>IF($B63="","",IF(ISERROR(VLOOKUP($A63,'55MD'!$B$11:$B$34,1,FALSE))=TRUE,"","○"))</f>
        <v/>
      </c>
      <c r="Z63" s="53" t="str">
        <f>IF($B63="","",IF(ISERROR(VLOOKUP($A63,'60MS'!$B$11:$B$26,1,FALSE))=TRUE,"","○"))</f>
        <v/>
      </c>
      <c r="AA63" s="54" t="str">
        <f>IF($B63="","",IF(ISERROR(VLOOKUP($A63,'60MD'!$B$11:$B$34,1,FALSE))=TRUE,"","○"))</f>
        <v/>
      </c>
      <c r="AB63" s="55" t="str">
        <f>IF($B63="","",IF(ISERROR(VLOOKUP($A63,'65MS'!$B$11:$B$26,1,FALSE))=TRUE,"","○"))</f>
        <v/>
      </c>
      <c r="AC63" s="54" t="str">
        <f>IF($B63="","",IF(ISERROR(VLOOKUP($A63,'65MD'!$B$11:$B$34,1,FALSE))=TRUE,"","○"))</f>
        <v/>
      </c>
      <c r="AD63" s="53" t="str">
        <f>IF($B63="","",IF(ISERROR(VLOOKUP($A63,'70MS'!$B$11:$B$26,1,FALSE))=TRUE,"","○"))</f>
        <v/>
      </c>
      <c r="AE63" s="54" t="str">
        <f>IF($B63="","",IF(ISERROR(VLOOKUP($A63,'70MD'!$B$11:$B$34,1,FALSE))=TRUE,"","○"))</f>
        <v/>
      </c>
      <c r="AF63" s="137"/>
      <c r="AG63" s="54"/>
      <c r="AH63" s="53" t="str">
        <f>IF($B63="","",IF(ISERROR(VLOOKUP($A63,WS!$B$11:$B$26,1,FALSE))=TRUE,"","○"))</f>
        <v/>
      </c>
      <c r="AI63" s="54" t="str">
        <f>IF($B63="","",IF(ISERROR(VLOOKUP($A63,WD!$B$11:$B$34,1,FALSE))=TRUE,"","○"))</f>
        <v/>
      </c>
      <c r="AJ63" s="53" t="str">
        <f>IF($B63="","",IF(ISERROR(VLOOKUP($A63,'30WS'!$B$11:$B$26,1,FALSE))=TRUE,"","○"))</f>
        <v/>
      </c>
      <c r="AK63" s="54" t="str">
        <f>IF($B63="","",IF(ISERROR(VLOOKUP($A63,'30WD'!$B$11:$B$34,1,FALSE))=TRUE,"","○"))</f>
        <v/>
      </c>
      <c r="AL63" s="55" t="str">
        <f>IF($B63="","",IF(ISERROR(VLOOKUP($A63,'40WS'!$B$11:$B$26,1,FALSE))=TRUE,"","○"))</f>
        <v/>
      </c>
      <c r="AM63" s="54" t="str">
        <f>IF($B63="","",IF(ISERROR(VLOOKUP($A63,'40WD'!$B$11:$B$34,1,FALSE))=TRUE,"","○"))</f>
        <v/>
      </c>
      <c r="AN63" s="53" t="str">
        <f>IF($B63="","",IF(ISERROR(VLOOKUP($A63,'50WS'!$B$11:$B$26,1,FALSE))=TRUE,"","○"))</f>
        <v/>
      </c>
      <c r="AO63" s="54" t="str">
        <f>IF($B63="","",IF(ISERROR(VLOOKUP($A63,'50WD'!$B$11:$B$34,1,FALSE))=TRUE,"","○"))</f>
        <v/>
      </c>
      <c r="AP63" s="45" t="str">
        <f>IF($B63="","",IF(ISERROR(VLOOKUP($A63,'55WS'!$B$11:$B$26,1,FALSE))=TRUE,"","○"))</f>
        <v/>
      </c>
      <c r="AQ63" s="46" t="str">
        <f>IF($B63="","",IF(ISERROR(VLOOKUP($A63,'55WD'!$B$11:$B$34,1,FALSE))=TRUE,"","○"))</f>
        <v/>
      </c>
      <c r="AR63" s="45" t="str">
        <f>IF($B63="","",IF(ISERROR(VLOOKUP($A63,'60WS'!$B$11:$B$26,1,FALSE))=TRUE,"","○"))</f>
        <v/>
      </c>
      <c r="AS63" s="46" t="str">
        <f>IF($B63="","",IF(ISERROR(VLOOKUP($A63,'60WD'!$B$11:$B$34,1,FALSE))=TRUE,"","○"))</f>
        <v/>
      </c>
      <c r="AT63" s="47" t="s">
        <v>272</v>
      </c>
      <c r="AU63" s="48" t="s">
        <v>272</v>
      </c>
      <c r="AV63" s="22" t="str">
        <f>IF(VLOOKUP($A63,選手名簿!$A$7:$R$206,2)&lt;&gt;"",IF(COUNTA($G63:$G63)&gt;=0,IF(COUNTIF($H63:$AU63,"○")&lt;1,1,""),""),"")</f>
        <v/>
      </c>
    </row>
    <row r="64" spans="1:48" ht="15" customHeight="1" x14ac:dyDescent="0.15">
      <c r="A64" s="42">
        <v>59</v>
      </c>
      <c r="B64" s="43" t="str">
        <f>IF($A64="","",IF(VLOOKUP($A64,選手名簿!$A$7:$R$206,2)="","",VLOOKUP($A64,選手名簿!$A$7:$R$206,2)))</f>
        <v/>
      </c>
      <c r="C64" s="44" t="str">
        <f>IF($A64="","",IF(VLOOKUP($A64,選手名簿!$A$7:$R$206,3)="","",VLOOKUP($A64,選手名簿!$A$7:$R$206,3)))</f>
        <v/>
      </c>
      <c r="D64" s="43" t="str">
        <f>IF($A64="","",IF(VLOOKUP($A64,選手名簿!$A$7:$R$206,4)="","",VLOOKUP($A64,選手名簿!$A$7:$R$206,4)))</f>
        <v/>
      </c>
      <c r="E64" s="82" t="str">
        <f>IF($A64="","",IF(VLOOKUP($A64,選手名簿!$A$7:$R$206,5)="","",VLOOKUP($A64,選手名簿!$A$7:$R$206,5)))</f>
        <v/>
      </c>
      <c r="F64" s="84"/>
      <c r="G64" s="86"/>
      <c r="H64" s="17"/>
      <c r="I64" s="18"/>
      <c r="J64" s="18"/>
      <c r="K64" s="36" t="str">
        <f>IF($B64="","",IF(ISERROR(VLOOKUP($A64,MT!$B$14:$B$20,1,FALSE))=TRUE,"","○"))</f>
        <v/>
      </c>
      <c r="L64" s="37" t="str">
        <f>IF($B64="","",IF(ISERROR(VLOOKUP($A64,WT!$B$14:$B$20,1,FALSE))=TRUE,"","○"))</f>
        <v/>
      </c>
      <c r="M64" s="99" t="str">
        <f>IF($B64="","",IF(ISERROR(VLOOKUP($A64,OBT!$B$14:$B$22,1,FALSE)=TRUE),"","○"))</f>
        <v/>
      </c>
      <c r="N64" s="96"/>
      <c r="O64" s="99" t="str">
        <f>IF($B64="","",IF(ISERROR(VLOOKUP($A64,'HBT(A)'!$B$14:$B$22,1,FALSE)=TRUE),"","○"))&amp;IF($B64="","",IF(ISERROR(VLOOKUP($A64,'HBT(B)'!$B$14:$B$22,1,FALSE)=TRUE),"","○"))</f>
        <v/>
      </c>
      <c r="P64" s="65" t="str">
        <f>IF($B64="","",IF(ISERROR(VLOOKUP($A64,MS!$B$11:$B$26,1,FALSE))=TRUE,"","○"))</f>
        <v/>
      </c>
      <c r="Q64" s="46" t="str">
        <f>IF($B64="","",IF(ISERROR(VLOOKUP($A64,MD!$B$11:$B$34,1,FALSE))=TRUE,"","○"))</f>
        <v/>
      </c>
      <c r="R64" s="53" t="str">
        <f>IF($B64="","",IF(ISERROR(VLOOKUP($A64,'30MS'!$B$11:$B$26,1,FALSE))=TRUE,"","○"))</f>
        <v/>
      </c>
      <c r="S64" s="54" t="str">
        <f>IF($B64="","",IF(ISERROR(VLOOKUP($A64,'30MD'!$B$11:$B$34,1,FALSE))=TRUE,"","○"))</f>
        <v/>
      </c>
      <c r="T64" s="53" t="str">
        <f>IF($B64="","",IF(ISERROR(VLOOKUP($A64,'40MS'!$B$11:$B$26,1,FALSE))=TRUE,"","○"))</f>
        <v/>
      </c>
      <c r="U64" s="54" t="str">
        <f>IF($B64="","",IF(ISERROR(VLOOKUP($A64,'40MD'!$B$11:$B$34,1,FALSE))=TRUE,"","○"))</f>
        <v/>
      </c>
      <c r="V64" s="53" t="str">
        <f>IF($B64="","",IF(ISERROR(VLOOKUP($A64,'50MS'!$B$11:$B$26,1,FALSE))=TRUE,"","○"))</f>
        <v/>
      </c>
      <c r="W64" s="54" t="str">
        <f>IF($B64="","",IF(ISERROR(VLOOKUP($A64,'50MD'!$B$11:$B$34,1,FALSE))=TRUE,"","○"))</f>
        <v/>
      </c>
      <c r="X64" s="45" t="str">
        <f>IF($B64="","",IF(ISERROR(VLOOKUP($A64,'55MS'!$B$11:$B$26,1,FALSE))=TRUE,"","○"))</f>
        <v/>
      </c>
      <c r="Y64" s="46" t="str">
        <f>IF($B64="","",IF(ISERROR(VLOOKUP($A64,'55MD'!$B$11:$B$34,1,FALSE))=TRUE,"","○"))</f>
        <v/>
      </c>
      <c r="Z64" s="53" t="str">
        <f>IF($B64="","",IF(ISERROR(VLOOKUP($A64,'60MS'!$B$11:$B$26,1,FALSE))=TRUE,"","○"))</f>
        <v/>
      </c>
      <c r="AA64" s="54" t="str">
        <f>IF($B64="","",IF(ISERROR(VLOOKUP($A64,'60MD'!$B$11:$B$34,1,FALSE))=TRUE,"","○"))</f>
        <v/>
      </c>
      <c r="AB64" s="55" t="str">
        <f>IF($B64="","",IF(ISERROR(VLOOKUP($A64,'65MS'!$B$11:$B$26,1,FALSE))=TRUE,"","○"))</f>
        <v/>
      </c>
      <c r="AC64" s="54" t="str">
        <f>IF($B64="","",IF(ISERROR(VLOOKUP($A64,'65MD'!$B$11:$B$34,1,FALSE))=TRUE,"","○"))</f>
        <v/>
      </c>
      <c r="AD64" s="53" t="str">
        <f>IF($B64="","",IF(ISERROR(VLOOKUP($A64,'70MS'!$B$11:$B$26,1,FALSE))=TRUE,"","○"))</f>
        <v/>
      </c>
      <c r="AE64" s="54" t="str">
        <f>IF($B64="","",IF(ISERROR(VLOOKUP($A64,'70MD'!$B$11:$B$34,1,FALSE))=TRUE,"","○"))</f>
        <v/>
      </c>
      <c r="AF64" s="137"/>
      <c r="AG64" s="54"/>
      <c r="AH64" s="53" t="str">
        <f>IF($B64="","",IF(ISERROR(VLOOKUP($A64,WS!$B$11:$B$26,1,FALSE))=TRUE,"","○"))</f>
        <v/>
      </c>
      <c r="AI64" s="54" t="str">
        <f>IF($B64="","",IF(ISERROR(VLOOKUP($A64,WD!$B$11:$B$34,1,FALSE))=TRUE,"","○"))</f>
        <v/>
      </c>
      <c r="AJ64" s="53" t="str">
        <f>IF($B64="","",IF(ISERROR(VLOOKUP($A64,'30WS'!$B$11:$B$26,1,FALSE))=TRUE,"","○"))</f>
        <v/>
      </c>
      <c r="AK64" s="54" t="str">
        <f>IF($B64="","",IF(ISERROR(VLOOKUP($A64,'30WD'!$B$11:$B$34,1,FALSE))=TRUE,"","○"))</f>
        <v/>
      </c>
      <c r="AL64" s="55" t="str">
        <f>IF($B64="","",IF(ISERROR(VLOOKUP($A64,'40WS'!$B$11:$B$26,1,FALSE))=TRUE,"","○"))</f>
        <v/>
      </c>
      <c r="AM64" s="54" t="str">
        <f>IF($B64="","",IF(ISERROR(VLOOKUP($A64,'40WD'!$B$11:$B$34,1,FALSE))=TRUE,"","○"))</f>
        <v/>
      </c>
      <c r="AN64" s="53" t="str">
        <f>IF($B64="","",IF(ISERROR(VLOOKUP($A64,'50WS'!$B$11:$B$26,1,FALSE))=TRUE,"","○"))</f>
        <v/>
      </c>
      <c r="AO64" s="54" t="str">
        <f>IF($B64="","",IF(ISERROR(VLOOKUP($A64,'50WD'!$B$11:$B$34,1,FALSE))=TRUE,"","○"))</f>
        <v/>
      </c>
      <c r="AP64" s="45" t="str">
        <f>IF($B64="","",IF(ISERROR(VLOOKUP($A64,'55WS'!$B$11:$B$26,1,FALSE))=TRUE,"","○"))</f>
        <v/>
      </c>
      <c r="AQ64" s="46" t="str">
        <f>IF($B64="","",IF(ISERROR(VLOOKUP($A64,'55WD'!$B$11:$B$34,1,FALSE))=TRUE,"","○"))</f>
        <v/>
      </c>
      <c r="AR64" s="45" t="str">
        <f>IF($B64="","",IF(ISERROR(VLOOKUP($A64,'60WS'!$B$11:$B$26,1,FALSE))=TRUE,"","○"))</f>
        <v/>
      </c>
      <c r="AS64" s="46" t="str">
        <f>IF($B64="","",IF(ISERROR(VLOOKUP($A64,'60WD'!$B$11:$B$34,1,FALSE))=TRUE,"","○"))</f>
        <v/>
      </c>
      <c r="AT64" s="47" t="s">
        <v>272</v>
      </c>
      <c r="AU64" s="48" t="s">
        <v>272</v>
      </c>
      <c r="AV64" s="22" t="str">
        <f>IF(VLOOKUP($A64,選手名簿!$A$7:$R$206,2)&lt;&gt;"",IF(COUNTA($G64:$G64)&gt;=0,IF(COUNTIF($H64:$AU64,"○")&lt;1,1,""),""),"")</f>
        <v/>
      </c>
    </row>
    <row r="65" spans="1:48" ht="15" customHeight="1" x14ac:dyDescent="0.15">
      <c r="A65" s="42">
        <v>60</v>
      </c>
      <c r="B65" s="43" t="str">
        <f>IF($A65="","",IF(VLOOKUP($A65,選手名簿!$A$7:$R$206,2)="","",VLOOKUP($A65,選手名簿!$A$7:$R$206,2)))</f>
        <v/>
      </c>
      <c r="C65" s="44" t="str">
        <f>IF($A65="","",IF(VLOOKUP($A65,選手名簿!$A$7:$R$206,3)="","",VLOOKUP($A65,選手名簿!$A$7:$R$206,3)))</f>
        <v/>
      </c>
      <c r="D65" s="43" t="str">
        <f>IF($A65="","",IF(VLOOKUP($A65,選手名簿!$A$7:$R$206,4)="","",VLOOKUP($A65,選手名簿!$A$7:$R$206,4)))</f>
        <v/>
      </c>
      <c r="E65" s="82" t="str">
        <f>IF($A65="","",IF(VLOOKUP($A65,選手名簿!$A$7:$R$206,5)="","",VLOOKUP($A65,選手名簿!$A$7:$R$206,5)))</f>
        <v/>
      </c>
      <c r="F65" s="84"/>
      <c r="G65" s="86"/>
      <c r="H65" s="17"/>
      <c r="I65" s="18"/>
      <c r="J65" s="18"/>
      <c r="K65" s="36" t="str">
        <f>IF($B65="","",IF(ISERROR(VLOOKUP($A65,MT!$B$14:$B$20,1,FALSE))=TRUE,"","○"))</f>
        <v/>
      </c>
      <c r="L65" s="37" t="str">
        <f>IF($B65="","",IF(ISERROR(VLOOKUP($A65,WT!$B$14:$B$20,1,FALSE))=TRUE,"","○"))</f>
        <v/>
      </c>
      <c r="M65" s="99" t="str">
        <f>IF($B65="","",IF(ISERROR(VLOOKUP($A65,OBT!$B$14:$B$22,1,FALSE)=TRUE),"","○"))</f>
        <v/>
      </c>
      <c r="N65" s="96"/>
      <c r="O65" s="99" t="str">
        <f>IF($B65="","",IF(ISERROR(VLOOKUP($A65,'HBT(A)'!$B$14:$B$22,1,FALSE)=TRUE),"","○"))&amp;IF($B65="","",IF(ISERROR(VLOOKUP($A65,'HBT(B)'!$B$14:$B$22,1,FALSE)=TRUE),"","○"))</f>
        <v/>
      </c>
      <c r="P65" s="65" t="str">
        <f>IF($B65="","",IF(ISERROR(VLOOKUP($A65,MS!$B$11:$B$26,1,FALSE))=TRUE,"","○"))</f>
        <v/>
      </c>
      <c r="Q65" s="46" t="str">
        <f>IF($B65="","",IF(ISERROR(VLOOKUP($A65,MD!$B$11:$B$34,1,FALSE))=TRUE,"","○"))</f>
        <v/>
      </c>
      <c r="R65" s="53" t="str">
        <f>IF($B65="","",IF(ISERROR(VLOOKUP($A65,'30MS'!$B$11:$B$26,1,FALSE))=TRUE,"","○"))</f>
        <v/>
      </c>
      <c r="S65" s="54" t="str">
        <f>IF($B65="","",IF(ISERROR(VLOOKUP($A65,'30MD'!$B$11:$B$34,1,FALSE))=TRUE,"","○"))</f>
        <v/>
      </c>
      <c r="T65" s="53" t="str">
        <f>IF($B65="","",IF(ISERROR(VLOOKUP($A65,'40MS'!$B$11:$B$26,1,FALSE))=TRUE,"","○"))</f>
        <v/>
      </c>
      <c r="U65" s="54" t="str">
        <f>IF($B65="","",IF(ISERROR(VLOOKUP($A65,'40MD'!$B$11:$B$34,1,FALSE))=TRUE,"","○"))</f>
        <v/>
      </c>
      <c r="V65" s="53" t="str">
        <f>IF($B65="","",IF(ISERROR(VLOOKUP($A65,'50MS'!$B$11:$B$26,1,FALSE))=TRUE,"","○"))</f>
        <v/>
      </c>
      <c r="W65" s="54" t="str">
        <f>IF($B65="","",IF(ISERROR(VLOOKUP($A65,'50MD'!$B$11:$B$34,1,FALSE))=TRUE,"","○"))</f>
        <v/>
      </c>
      <c r="X65" s="45" t="str">
        <f>IF($B65="","",IF(ISERROR(VLOOKUP($A65,'55MS'!$B$11:$B$26,1,FALSE))=TRUE,"","○"))</f>
        <v/>
      </c>
      <c r="Y65" s="46" t="str">
        <f>IF($B65="","",IF(ISERROR(VLOOKUP($A65,'55MD'!$B$11:$B$34,1,FALSE))=TRUE,"","○"))</f>
        <v/>
      </c>
      <c r="Z65" s="53" t="str">
        <f>IF($B65="","",IF(ISERROR(VLOOKUP($A65,'60MS'!$B$11:$B$26,1,FALSE))=TRUE,"","○"))</f>
        <v/>
      </c>
      <c r="AA65" s="54" t="str">
        <f>IF($B65="","",IF(ISERROR(VLOOKUP($A65,'60MD'!$B$11:$B$34,1,FALSE))=TRUE,"","○"))</f>
        <v/>
      </c>
      <c r="AB65" s="55" t="str">
        <f>IF($B65="","",IF(ISERROR(VLOOKUP($A65,'65MS'!$B$11:$B$26,1,FALSE))=TRUE,"","○"))</f>
        <v/>
      </c>
      <c r="AC65" s="54" t="str">
        <f>IF($B65="","",IF(ISERROR(VLOOKUP($A65,'65MD'!$B$11:$B$34,1,FALSE))=TRUE,"","○"))</f>
        <v/>
      </c>
      <c r="AD65" s="53" t="str">
        <f>IF($B65="","",IF(ISERROR(VLOOKUP($A65,'70MS'!$B$11:$B$26,1,FALSE))=TRUE,"","○"))</f>
        <v/>
      </c>
      <c r="AE65" s="54" t="str">
        <f>IF($B65="","",IF(ISERROR(VLOOKUP($A65,'70MD'!$B$11:$B$34,1,FALSE))=TRUE,"","○"))</f>
        <v/>
      </c>
      <c r="AF65" s="137"/>
      <c r="AG65" s="54"/>
      <c r="AH65" s="53" t="str">
        <f>IF($B65="","",IF(ISERROR(VLOOKUP($A65,WS!$B$11:$B$26,1,FALSE))=TRUE,"","○"))</f>
        <v/>
      </c>
      <c r="AI65" s="54" t="str">
        <f>IF($B65="","",IF(ISERROR(VLOOKUP($A65,WD!$B$11:$B$34,1,FALSE))=TRUE,"","○"))</f>
        <v/>
      </c>
      <c r="AJ65" s="53" t="str">
        <f>IF($B65="","",IF(ISERROR(VLOOKUP($A65,'30WS'!$B$11:$B$26,1,FALSE))=TRUE,"","○"))</f>
        <v/>
      </c>
      <c r="AK65" s="54" t="str">
        <f>IF($B65="","",IF(ISERROR(VLOOKUP($A65,'30WD'!$B$11:$B$34,1,FALSE))=TRUE,"","○"))</f>
        <v/>
      </c>
      <c r="AL65" s="55" t="str">
        <f>IF($B65="","",IF(ISERROR(VLOOKUP($A65,'40WS'!$B$11:$B$26,1,FALSE))=TRUE,"","○"))</f>
        <v/>
      </c>
      <c r="AM65" s="54" t="str">
        <f>IF($B65="","",IF(ISERROR(VLOOKUP($A65,'40WD'!$B$11:$B$34,1,FALSE))=TRUE,"","○"))</f>
        <v/>
      </c>
      <c r="AN65" s="53" t="str">
        <f>IF($B65="","",IF(ISERROR(VLOOKUP($A65,'50WS'!$B$11:$B$26,1,FALSE))=TRUE,"","○"))</f>
        <v/>
      </c>
      <c r="AO65" s="54" t="str">
        <f>IF($B65="","",IF(ISERROR(VLOOKUP($A65,'50WD'!$B$11:$B$34,1,FALSE))=TRUE,"","○"))</f>
        <v/>
      </c>
      <c r="AP65" s="45" t="str">
        <f>IF($B65="","",IF(ISERROR(VLOOKUP($A65,'55WS'!$B$11:$B$26,1,FALSE))=TRUE,"","○"))</f>
        <v/>
      </c>
      <c r="AQ65" s="46" t="str">
        <f>IF($B65="","",IF(ISERROR(VLOOKUP($A65,'55WD'!$B$11:$B$34,1,FALSE))=TRUE,"","○"))</f>
        <v/>
      </c>
      <c r="AR65" s="45" t="str">
        <f>IF($B65="","",IF(ISERROR(VLOOKUP($A65,'60WS'!$B$11:$B$26,1,FALSE))=TRUE,"","○"))</f>
        <v/>
      </c>
      <c r="AS65" s="46" t="str">
        <f>IF($B65="","",IF(ISERROR(VLOOKUP($A65,'60WD'!$B$11:$B$34,1,FALSE))=TRUE,"","○"))</f>
        <v/>
      </c>
      <c r="AT65" s="47" t="s">
        <v>272</v>
      </c>
      <c r="AU65" s="48" t="s">
        <v>272</v>
      </c>
      <c r="AV65" s="22" t="str">
        <f>IF(VLOOKUP($A65,選手名簿!$A$7:$R$206,2)&lt;&gt;"",IF(COUNTA($G65:$G65)&gt;=0,IF(COUNTIF($H65:$AU65,"○")&lt;1,1,""),""),"")</f>
        <v/>
      </c>
    </row>
    <row r="66" spans="1:48" ht="15" customHeight="1" x14ac:dyDescent="0.15">
      <c r="A66" s="42">
        <v>61</v>
      </c>
      <c r="B66" s="43" t="str">
        <f>IF($A66="","",IF(VLOOKUP($A66,選手名簿!$A$7:$R$206,2)="","",VLOOKUP($A66,選手名簿!$A$7:$R$206,2)))</f>
        <v/>
      </c>
      <c r="C66" s="44" t="str">
        <f>IF($A66="","",IF(VLOOKUP($A66,選手名簿!$A$7:$R$206,3)="","",VLOOKUP($A66,選手名簿!$A$7:$R$206,3)))</f>
        <v/>
      </c>
      <c r="D66" s="43" t="str">
        <f>IF($A66="","",IF(VLOOKUP($A66,選手名簿!$A$7:$R$206,4)="","",VLOOKUP($A66,選手名簿!$A$7:$R$206,4)))</f>
        <v/>
      </c>
      <c r="E66" s="82" t="str">
        <f>IF($A66="","",IF(VLOOKUP($A66,選手名簿!$A$7:$R$206,5)="","",VLOOKUP($A66,選手名簿!$A$7:$R$206,5)))</f>
        <v/>
      </c>
      <c r="F66" s="84"/>
      <c r="G66" s="86"/>
      <c r="H66" s="17"/>
      <c r="I66" s="18"/>
      <c r="J66" s="18"/>
      <c r="K66" s="36" t="str">
        <f>IF($B66="","",IF(ISERROR(VLOOKUP($A66,MT!$B$14:$B$20,1,FALSE))=TRUE,"","○"))</f>
        <v/>
      </c>
      <c r="L66" s="37" t="str">
        <f>IF($B66="","",IF(ISERROR(VLOOKUP($A66,WT!$B$14:$B$20,1,FALSE))=TRUE,"","○"))</f>
        <v/>
      </c>
      <c r="M66" s="99" t="str">
        <f>IF($B66="","",IF(ISERROR(VLOOKUP($A66,OBT!$B$14:$B$22,1,FALSE)=TRUE),"","○"))</f>
        <v/>
      </c>
      <c r="N66" s="96"/>
      <c r="O66" s="99" t="str">
        <f>IF($B66="","",IF(ISERROR(VLOOKUP($A66,'HBT(A)'!$B$14:$B$22,1,FALSE)=TRUE),"","○"))&amp;IF($B66="","",IF(ISERROR(VLOOKUP($A66,'HBT(B)'!$B$14:$B$22,1,FALSE)=TRUE),"","○"))</f>
        <v/>
      </c>
      <c r="P66" s="65" t="str">
        <f>IF($B66="","",IF(ISERROR(VLOOKUP($A66,MS!$B$11:$B$26,1,FALSE))=TRUE,"","○"))</f>
        <v/>
      </c>
      <c r="Q66" s="46" t="str">
        <f>IF($B66="","",IF(ISERROR(VLOOKUP($A66,MD!$B$11:$B$34,1,FALSE))=TRUE,"","○"))</f>
        <v/>
      </c>
      <c r="R66" s="53" t="str">
        <f>IF($B66="","",IF(ISERROR(VLOOKUP($A66,'30MS'!$B$11:$B$26,1,FALSE))=TRUE,"","○"))</f>
        <v/>
      </c>
      <c r="S66" s="54" t="str">
        <f>IF($B66="","",IF(ISERROR(VLOOKUP($A66,'30MD'!$B$11:$B$34,1,FALSE))=TRUE,"","○"))</f>
        <v/>
      </c>
      <c r="T66" s="53" t="str">
        <f>IF($B66="","",IF(ISERROR(VLOOKUP($A66,'40MS'!$B$11:$B$26,1,FALSE))=TRUE,"","○"))</f>
        <v/>
      </c>
      <c r="U66" s="54" t="str">
        <f>IF($B66="","",IF(ISERROR(VLOOKUP($A66,'40MD'!$B$11:$B$34,1,FALSE))=TRUE,"","○"))</f>
        <v/>
      </c>
      <c r="V66" s="53" t="str">
        <f>IF($B66="","",IF(ISERROR(VLOOKUP($A66,'50MS'!$B$11:$B$26,1,FALSE))=TRUE,"","○"))</f>
        <v/>
      </c>
      <c r="W66" s="54" t="str">
        <f>IF($B66="","",IF(ISERROR(VLOOKUP($A66,'50MD'!$B$11:$B$34,1,FALSE))=TRUE,"","○"))</f>
        <v/>
      </c>
      <c r="X66" s="45" t="str">
        <f>IF($B66="","",IF(ISERROR(VLOOKUP($A66,'55MS'!$B$11:$B$26,1,FALSE))=TRUE,"","○"))</f>
        <v/>
      </c>
      <c r="Y66" s="46" t="str">
        <f>IF($B66="","",IF(ISERROR(VLOOKUP($A66,'55MD'!$B$11:$B$34,1,FALSE))=TRUE,"","○"))</f>
        <v/>
      </c>
      <c r="Z66" s="53" t="str">
        <f>IF($B66="","",IF(ISERROR(VLOOKUP($A66,'60MS'!$B$11:$B$26,1,FALSE))=TRUE,"","○"))</f>
        <v/>
      </c>
      <c r="AA66" s="54" t="str">
        <f>IF($B66="","",IF(ISERROR(VLOOKUP($A66,'60MD'!$B$11:$B$34,1,FALSE))=TRUE,"","○"))</f>
        <v/>
      </c>
      <c r="AB66" s="55" t="str">
        <f>IF($B66="","",IF(ISERROR(VLOOKUP($A66,'65MS'!$B$11:$B$26,1,FALSE))=TRUE,"","○"))</f>
        <v/>
      </c>
      <c r="AC66" s="54" t="str">
        <f>IF($B66="","",IF(ISERROR(VLOOKUP($A66,'65MD'!$B$11:$B$34,1,FALSE))=TRUE,"","○"))</f>
        <v/>
      </c>
      <c r="AD66" s="53" t="str">
        <f>IF($B66="","",IF(ISERROR(VLOOKUP($A66,'70MS'!$B$11:$B$26,1,FALSE))=TRUE,"","○"))</f>
        <v/>
      </c>
      <c r="AE66" s="54" t="str">
        <f>IF($B66="","",IF(ISERROR(VLOOKUP($A66,'70MD'!$B$11:$B$34,1,FALSE))=TRUE,"","○"))</f>
        <v/>
      </c>
      <c r="AF66" s="137"/>
      <c r="AG66" s="54"/>
      <c r="AH66" s="53" t="str">
        <f>IF($B66="","",IF(ISERROR(VLOOKUP($A66,WS!$B$11:$B$26,1,FALSE))=TRUE,"","○"))</f>
        <v/>
      </c>
      <c r="AI66" s="54" t="str">
        <f>IF($B66="","",IF(ISERROR(VLOOKUP($A66,WD!$B$11:$B$34,1,FALSE))=TRUE,"","○"))</f>
        <v/>
      </c>
      <c r="AJ66" s="53" t="str">
        <f>IF($B66="","",IF(ISERROR(VLOOKUP($A66,'30WS'!$B$11:$B$26,1,FALSE))=TRUE,"","○"))</f>
        <v/>
      </c>
      <c r="AK66" s="54" t="str">
        <f>IF($B66="","",IF(ISERROR(VLOOKUP($A66,'30WD'!$B$11:$B$34,1,FALSE))=TRUE,"","○"))</f>
        <v/>
      </c>
      <c r="AL66" s="55" t="str">
        <f>IF($B66="","",IF(ISERROR(VLOOKUP($A66,'40WS'!$B$11:$B$26,1,FALSE))=TRUE,"","○"))</f>
        <v/>
      </c>
      <c r="AM66" s="54" t="str">
        <f>IF($B66="","",IF(ISERROR(VLOOKUP($A66,'40WD'!$B$11:$B$34,1,FALSE))=TRUE,"","○"))</f>
        <v/>
      </c>
      <c r="AN66" s="53" t="str">
        <f>IF($B66="","",IF(ISERROR(VLOOKUP($A66,'50WS'!$B$11:$B$26,1,FALSE))=TRUE,"","○"))</f>
        <v/>
      </c>
      <c r="AO66" s="54" t="str">
        <f>IF($B66="","",IF(ISERROR(VLOOKUP($A66,'50WD'!$B$11:$B$34,1,FALSE))=TRUE,"","○"))</f>
        <v/>
      </c>
      <c r="AP66" s="45" t="str">
        <f>IF($B66="","",IF(ISERROR(VLOOKUP($A66,'55WS'!$B$11:$B$26,1,FALSE))=TRUE,"","○"))</f>
        <v/>
      </c>
      <c r="AQ66" s="46" t="str">
        <f>IF($B66="","",IF(ISERROR(VLOOKUP($A66,'55WD'!$B$11:$B$34,1,FALSE))=TRUE,"","○"))</f>
        <v/>
      </c>
      <c r="AR66" s="45" t="str">
        <f>IF($B66="","",IF(ISERROR(VLOOKUP($A66,'60WS'!$B$11:$B$26,1,FALSE))=TRUE,"","○"))</f>
        <v/>
      </c>
      <c r="AS66" s="46" t="str">
        <f>IF($B66="","",IF(ISERROR(VLOOKUP($A66,'60WD'!$B$11:$B$34,1,FALSE))=TRUE,"","○"))</f>
        <v/>
      </c>
      <c r="AT66" s="47" t="s">
        <v>272</v>
      </c>
      <c r="AU66" s="48" t="s">
        <v>272</v>
      </c>
      <c r="AV66" s="22" t="str">
        <f>IF(VLOOKUP($A66,選手名簿!$A$7:$R$206,2)&lt;&gt;"",IF(COUNTA($G66:$G66)&gt;=0,IF(COUNTIF($H66:$AU66,"○")&lt;1,1,""),""),"")</f>
        <v/>
      </c>
    </row>
    <row r="67" spans="1:48" ht="15" customHeight="1" x14ac:dyDescent="0.15">
      <c r="A67" s="42">
        <v>62</v>
      </c>
      <c r="B67" s="43" t="str">
        <f>IF($A67="","",IF(VLOOKUP($A67,選手名簿!$A$7:$R$206,2)="","",VLOOKUP($A67,選手名簿!$A$7:$R$206,2)))</f>
        <v/>
      </c>
      <c r="C67" s="44" t="str">
        <f>IF($A67="","",IF(VLOOKUP($A67,選手名簿!$A$7:$R$206,3)="","",VLOOKUP($A67,選手名簿!$A$7:$R$206,3)))</f>
        <v/>
      </c>
      <c r="D67" s="43" t="str">
        <f>IF($A67="","",IF(VLOOKUP($A67,選手名簿!$A$7:$R$206,4)="","",VLOOKUP($A67,選手名簿!$A$7:$R$206,4)))</f>
        <v/>
      </c>
      <c r="E67" s="82" t="str">
        <f>IF($A67="","",IF(VLOOKUP($A67,選手名簿!$A$7:$R$206,5)="","",VLOOKUP($A67,選手名簿!$A$7:$R$206,5)))</f>
        <v/>
      </c>
      <c r="F67" s="84"/>
      <c r="G67" s="86"/>
      <c r="H67" s="17"/>
      <c r="I67" s="18"/>
      <c r="J67" s="18"/>
      <c r="K67" s="36" t="str">
        <f>IF($B67="","",IF(ISERROR(VLOOKUP($A67,MT!$B$14:$B$20,1,FALSE))=TRUE,"","○"))</f>
        <v/>
      </c>
      <c r="L67" s="37" t="str">
        <f>IF($B67="","",IF(ISERROR(VLOOKUP($A67,WT!$B$14:$B$20,1,FALSE))=TRUE,"","○"))</f>
        <v/>
      </c>
      <c r="M67" s="99" t="str">
        <f>IF($B67="","",IF(ISERROR(VLOOKUP($A67,OBT!$B$14:$B$22,1,FALSE)=TRUE),"","○"))</f>
        <v/>
      </c>
      <c r="N67" s="96"/>
      <c r="O67" s="99" t="str">
        <f>IF($B67="","",IF(ISERROR(VLOOKUP($A67,'HBT(A)'!$B$14:$B$22,1,FALSE)=TRUE),"","○"))&amp;IF($B67="","",IF(ISERROR(VLOOKUP($A67,'HBT(B)'!$B$14:$B$22,1,FALSE)=TRUE),"","○"))</f>
        <v/>
      </c>
      <c r="P67" s="65" t="str">
        <f>IF($B67="","",IF(ISERROR(VLOOKUP($A67,MS!$B$11:$B$26,1,FALSE))=TRUE,"","○"))</f>
        <v/>
      </c>
      <c r="Q67" s="46" t="str">
        <f>IF($B67="","",IF(ISERROR(VLOOKUP($A67,MD!$B$11:$B$34,1,FALSE))=TRUE,"","○"))</f>
        <v/>
      </c>
      <c r="R67" s="53" t="str">
        <f>IF($B67="","",IF(ISERROR(VLOOKUP($A67,'30MS'!$B$11:$B$26,1,FALSE))=TRUE,"","○"))</f>
        <v/>
      </c>
      <c r="S67" s="54" t="str">
        <f>IF($B67="","",IF(ISERROR(VLOOKUP($A67,'30MD'!$B$11:$B$34,1,FALSE))=TRUE,"","○"))</f>
        <v/>
      </c>
      <c r="T67" s="53" t="str">
        <f>IF($B67="","",IF(ISERROR(VLOOKUP($A67,'40MS'!$B$11:$B$26,1,FALSE))=TRUE,"","○"))</f>
        <v/>
      </c>
      <c r="U67" s="54" t="str">
        <f>IF($B67="","",IF(ISERROR(VLOOKUP($A67,'40MD'!$B$11:$B$34,1,FALSE))=TRUE,"","○"))</f>
        <v/>
      </c>
      <c r="V67" s="53" t="str">
        <f>IF($B67="","",IF(ISERROR(VLOOKUP($A67,'50MS'!$B$11:$B$26,1,FALSE))=TRUE,"","○"))</f>
        <v/>
      </c>
      <c r="W67" s="54" t="str">
        <f>IF($B67="","",IF(ISERROR(VLOOKUP($A67,'50MD'!$B$11:$B$34,1,FALSE))=TRUE,"","○"))</f>
        <v/>
      </c>
      <c r="X67" s="45" t="str">
        <f>IF($B67="","",IF(ISERROR(VLOOKUP($A67,'55MS'!$B$11:$B$26,1,FALSE))=TRUE,"","○"))</f>
        <v/>
      </c>
      <c r="Y67" s="46" t="str">
        <f>IF($B67="","",IF(ISERROR(VLOOKUP($A67,'55MD'!$B$11:$B$34,1,FALSE))=TRUE,"","○"))</f>
        <v/>
      </c>
      <c r="Z67" s="53" t="str">
        <f>IF($B67="","",IF(ISERROR(VLOOKUP($A67,'60MS'!$B$11:$B$26,1,FALSE))=TRUE,"","○"))</f>
        <v/>
      </c>
      <c r="AA67" s="54" t="str">
        <f>IF($B67="","",IF(ISERROR(VLOOKUP($A67,'60MD'!$B$11:$B$34,1,FALSE))=TRUE,"","○"))</f>
        <v/>
      </c>
      <c r="AB67" s="55" t="str">
        <f>IF($B67="","",IF(ISERROR(VLOOKUP($A67,'65MS'!$B$11:$B$26,1,FALSE))=TRUE,"","○"))</f>
        <v/>
      </c>
      <c r="AC67" s="54" t="str">
        <f>IF($B67="","",IF(ISERROR(VLOOKUP($A67,'65MD'!$B$11:$B$34,1,FALSE))=TRUE,"","○"))</f>
        <v/>
      </c>
      <c r="AD67" s="53" t="str">
        <f>IF($B67="","",IF(ISERROR(VLOOKUP($A67,'70MS'!$B$11:$B$26,1,FALSE))=TRUE,"","○"))</f>
        <v/>
      </c>
      <c r="AE67" s="54" t="str">
        <f>IF($B67="","",IF(ISERROR(VLOOKUP($A67,'70MD'!$B$11:$B$34,1,FALSE))=TRUE,"","○"))</f>
        <v/>
      </c>
      <c r="AF67" s="137"/>
      <c r="AG67" s="54"/>
      <c r="AH67" s="53" t="str">
        <f>IF($B67="","",IF(ISERROR(VLOOKUP($A67,WS!$B$11:$B$26,1,FALSE))=TRUE,"","○"))</f>
        <v/>
      </c>
      <c r="AI67" s="54" t="str">
        <f>IF($B67="","",IF(ISERROR(VLOOKUP($A67,WD!$B$11:$B$34,1,FALSE))=TRUE,"","○"))</f>
        <v/>
      </c>
      <c r="AJ67" s="53" t="str">
        <f>IF($B67="","",IF(ISERROR(VLOOKUP($A67,'30WS'!$B$11:$B$26,1,FALSE))=TRUE,"","○"))</f>
        <v/>
      </c>
      <c r="AK67" s="54" t="str">
        <f>IF($B67="","",IF(ISERROR(VLOOKUP($A67,'30WD'!$B$11:$B$34,1,FALSE))=TRUE,"","○"))</f>
        <v/>
      </c>
      <c r="AL67" s="55" t="str">
        <f>IF($B67="","",IF(ISERROR(VLOOKUP($A67,'40WS'!$B$11:$B$26,1,FALSE))=TRUE,"","○"))</f>
        <v/>
      </c>
      <c r="AM67" s="54" t="str">
        <f>IF($B67="","",IF(ISERROR(VLOOKUP($A67,'40WD'!$B$11:$B$34,1,FALSE))=TRUE,"","○"))</f>
        <v/>
      </c>
      <c r="AN67" s="53" t="str">
        <f>IF($B67="","",IF(ISERROR(VLOOKUP($A67,'50WS'!$B$11:$B$26,1,FALSE))=TRUE,"","○"))</f>
        <v/>
      </c>
      <c r="AO67" s="54" t="str">
        <f>IF($B67="","",IF(ISERROR(VLOOKUP($A67,'50WD'!$B$11:$B$34,1,FALSE))=TRUE,"","○"))</f>
        <v/>
      </c>
      <c r="AP67" s="45" t="str">
        <f>IF($B67="","",IF(ISERROR(VLOOKUP($A67,'55WS'!$B$11:$B$26,1,FALSE))=TRUE,"","○"))</f>
        <v/>
      </c>
      <c r="AQ67" s="46" t="str">
        <f>IF($B67="","",IF(ISERROR(VLOOKUP($A67,'55WD'!$B$11:$B$34,1,FALSE))=TRUE,"","○"))</f>
        <v/>
      </c>
      <c r="AR67" s="45" t="str">
        <f>IF($B67="","",IF(ISERROR(VLOOKUP($A67,'60WS'!$B$11:$B$26,1,FALSE))=TRUE,"","○"))</f>
        <v/>
      </c>
      <c r="AS67" s="46" t="str">
        <f>IF($B67="","",IF(ISERROR(VLOOKUP($A67,'60WD'!$B$11:$B$34,1,FALSE))=TRUE,"","○"))</f>
        <v/>
      </c>
      <c r="AT67" s="47" t="s">
        <v>272</v>
      </c>
      <c r="AU67" s="48" t="s">
        <v>272</v>
      </c>
      <c r="AV67" s="22" t="str">
        <f>IF(VLOOKUP($A67,選手名簿!$A$7:$R$206,2)&lt;&gt;"",IF(COUNTA($G67:$G67)&gt;=0,IF(COUNTIF($H67:$AU67,"○")&lt;1,1,""),""),"")</f>
        <v/>
      </c>
    </row>
    <row r="68" spans="1:48" ht="15" customHeight="1" x14ac:dyDescent="0.15">
      <c r="A68" s="42">
        <v>63</v>
      </c>
      <c r="B68" s="43" t="str">
        <f>IF($A68="","",IF(VLOOKUP($A68,選手名簿!$A$7:$R$206,2)="","",VLOOKUP($A68,選手名簿!$A$7:$R$206,2)))</f>
        <v/>
      </c>
      <c r="C68" s="44" t="str">
        <f>IF($A68="","",IF(VLOOKUP($A68,選手名簿!$A$7:$R$206,3)="","",VLOOKUP($A68,選手名簿!$A$7:$R$206,3)))</f>
        <v/>
      </c>
      <c r="D68" s="43" t="str">
        <f>IF($A68="","",IF(VLOOKUP($A68,選手名簿!$A$7:$R$206,4)="","",VLOOKUP($A68,選手名簿!$A$7:$R$206,4)))</f>
        <v/>
      </c>
      <c r="E68" s="82" t="str">
        <f>IF($A68="","",IF(VLOOKUP($A68,選手名簿!$A$7:$R$206,5)="","",VLOOKUP($A68,選手名簿!$A$7:$R$206,5)))</f>
        <v/>
      </c>
      <c r="F68" s="84"/>
      <c r="G68" s="86"/>
      <c r="H68" s="17"/>
      <c r="I68" s="18"/>
      <c r="J68" s="18"/>
      <c r="K68" s="36" t="str">
        <f>IF($B68="","",IF(ISERROR(VLOOKUP($A68,MT!$B$14:$B$20,1,FALSE))=TRUE,"","○"))</f>
        <v/>
      </c>
      <c r="L68" s="37" t="str">
        <f>IF($B68="","",IF(ISERROR(VLOOKUP($A68,WT!$B$14:$B$20,1,FALSE))=TRUE,"","○"))</f>
        <v/>
      </c>
      <c r="M68" s="99" t="str">
        <f>IF($B68="","",IF(ISERROR(VLOOKUP($A68,OBT!$B$14:$B$22,1,FALSE)=TRUE),"","○"))</f>
        <v/>
      </c>
      <c r="N68" s="96"/>
      <c r="O68" s="99" t="str">
        <f>IF($B68="","",IF(ISERROR(VLOOKUP($A68,'HBT(A)'!$B$14:$B$22,1,FALSE)=TRUE),"","○"))&amp;IF($B68="","",IF(ISERROR(VLOOKUP($A68,'HBT(B)'!$B$14:$B$22,1,FALSE)=TRUE),"","○"))</f>
        <v/>
      </c>
      <c r="P68" s="65" t="str">
        <f>IF($B68="","",IF(ISERROR(VLOOKUP($A68,MS!$B$11:$B$26,1,FALSE))=TRUE,"","○"))</f>
        <v/>
      </c>
      <c r="Q68" s="46" t="str">
        <f>IF($B68="","",IF(ISERROR(VLOOKUP($A68,MD!$B$11:$B$34,1,FALSE))=TRUE,"","○"))</f>
        <v/>
      </c>
      <c r="R68" s="53" t="str">
        <f>IF($B68="","",IF(ISERROR(VLOOKUP($A68,'30MS'!$B$11:$B$26,1,FALSE))=TRUE,"","○"))</f>
        <v/>
      </c>
      <c r="S68" s="54" t="str">
        <f>IF($B68="","",IF(ISERROR(VLOOKUP($A68,'30MD'!$B$11:$B$34,1,FALSE))=TRUE,"","○"))</f>
        <v/>
      </c>
      <c r="T68" s="53" t="str">
        <f>IF($B68="","",IF(ISERROR(VLOOKUP($A68,'40MS'!$B$11:$B$26,1,FALSE))=TRUE,"","○"))</f>
        <v/>
      </c>
      <c r="U68" s="54" t="str">
        <f>IF($B68="","",IF(ISERROR(VLOOKUP($A68,'40MD'!$B$11:$B$34,1,FALSE))=TRUE,"","○"))</f>
        <v/>
      </c>
      <c r="V68" s="53" t="str">
        <f>IF($B68="","",IF(ISERROR(VLOOKUP($A68,'50MS'!$B$11:$B$26,1,FALSE))=TRUE,"","○"))</f>
        <v/>
      </c>
      <c r="W68" s="54" t="str">
        <f>IF($B68="","",IF(ISERROR(VLOOKUP($A68,'50MD'!$B$11:$B$34,1,FALSE))=TRUE,"","○"))</f>
        <v/>
      </c>
      <c r="X68" s="45" t="str">
        <f>IF($B68="","",IF(ISERROR(VLOOKUP($A68,'55MS'!$B$11:$B$26,1,FALSE))=TRUE,"","○"))</f>
        <v/>
      </c>
      <c r="Y68" s="46" t="str">
        <f>IF($B68="","",IF(ISERROR(VLOOKUP($A68,'55MD'!$B$11:$B$34,1,FALSE))=TRUE,"","○"))</f>
        <v/>
      </c>
      <c r="Z68" s="53" t="str">
        <f>IF($B68="","",IF(ISERROR(VLOOKUP($A68,'60MS'!$B$11:$B$26,1,FALSE))=TRUE,"","○"))</f>
        <v/>
      </c>
      <c r="AA68" s="54" t="str">
        <f>IF($B68="","",IF(ISERROR(VLOOKUP($A68,'60MD'!$B$11:$B$34,1,FALSE))=TRUE,"","○"))</f>
        <v/>
      </c>
      <c r="AB68" s="55" t="str">
        <f>IF($B68="","",IF(ISERROR(VLOOKUP($A68,'65MS'!$B$11:$B$26,1,FALSE))=TRUE,"","○"))</f>
        <v/>
      </c>
      <c r="AC68" s="54" t="str">
        <f>IF($B68="","",IF(ISERROR(VLOOKUP($A68,'65MD'!$B$11:$B$34,1,FALSE))=TRUE,"","○"))</f>
        <v/>
      </c>
      <c r="AD68" s="53" t="str">
        <f>IF($B68="","",IF(ISERROR(VLOOKUP($A68,'70MS'!$B$11:$B$26,1,FALSE))=TRUE,"","○"))</f>
        <v/>
      </c>
      <c r="AE68" s="54" t="str">
        <f>IF($B68="","",IF(ISERROR(VLOOKUP($A68,'70MD'!$B$11:$B$34,1,FALSE))=TRUE,"","○"))</f>
        <v/>
      </c>
      <c r="AF68" s="137"/>
      <c r="AG68" s="54"/>
      <c r="AH68" s="53" t="str">
        <f>IF($B68="","",IF(ISERROR(VLOOKUP($A68,WS!$B$11:$B$26,1,FALSE))=TRUE,"","○"))</f>
        <v/>
      </c>
      <c r="AI68" s="54" t="str">
        <f>IF($B68="","",IF(ISERROR(VLOOKUP($A68,WD!$B$11:$B$34,1,FALSE))=TRUE,"","○"))</f>
        <v/>
      </c>
      <c r="AJ68" s="53" t="str">
        <f>IF($B68="","",IF(ISERROR(VLOOKUP($A68,'30WS'!$B$11:$B$26,1,FALSE))=TRUE,"","○"))</f>
        <v/>
      </c>
      <c r="AK68" s="54" t="str">
        <f>IF($B68="","",IF(ISERROR(VLOOKUP($A68,'30WD'!$B$11:$B$34,1,FALSE))=TRUE,"","○"))</f>
        <v/>
      </c>
      <c r="AL68" s="55" t="str">
        <f>IF($B68="","",IF(ISERROR(VLOOKUP($A68,'40WS'!$B$11:$B$26,1,FALSE))=TRUE,"","○"))</f>
        <v/>
      </c>
      <c r="AM68" s="54" t="str">
        <f>IF($B68="","",IF(ISERROR(VLOOKUP($A68,'40WD'!$B$11:$B$34,1,FALSE))=TRUE,"","○"))</f>
        <v/>
      </c>
      <c r="AN68" s="53" t="str">
        <f>IF($B68="","",IF(ISERROR(VLOOKUP($A68,'50WS'!$B$11:$B$26,1,FALSE))=TRUE,"","○"))</f>
        <v/>
      </c>
      <c r="AO68" s="54" t="str">
        <f>IF($B68="","",IF(ISERROR(VLOOKUP($A68,'50WD'!$B$11:$B$34,1,FALSE))=TRUE,"","○"))</f>
        <v/>
      </c>
      <c r="AP68" s="45" t="str">
        <f>IF($B68="","",IF(ISERROR(VLOOKUP($A68,'55WS'!$B$11:$B$26,1,FALSE))=TRUE,"","○"))</f>
        <v/>
      </c>
      <c r="AQ68" s="46" t="str">
        <f>IF($B68="","",IF(ISERROR(VLOOKUP($A68,'55WD'!$B$11:$B$34,1,FALSE))=TRUE,"","○"))</f>
        <v/>
      </c>
      <c r="AR68" s="45" t="str">
        <f>IF($B68="","",IF(ISERROR(VLOOKUP($A68,'60WS'!$B$11:$B$26,1,FALSE))=TRUE,"","○"))</f>
        <v/>
      </c>
      <c r="AS68" s="46" t="str">
        <f>IF($B68="","",IF(ISERROR(VLOOKUP($A68,'60WD'!$B$11:$B$34,1,FALSE))=TRUE,"","○"))</f>
        <v/>
      </c>
      <c r="AT68" s="47" t="s">
        <v>272</v>
      </c>
      <c r="AU68" s="48" t="s">
        <v>272</v>
      </c>
      <c r="AV68" s="22" t="str">
        <f>IF(VLOOKUP($A68,選手名簿!$A$7:$R$206,2)&lt;&gt;"",IF(COUNTA($G68:$G68)&gt;=0,IF(COUNTIF($H68:$AU68,"○")&lt;1,1,""),""),"")</f>
        <v/>
      </c>
    </row>
    <row r="69" spans="1:48" ht="15" customHeight="1" x14ac:dyDescent="0.15">
      <c r="A69" s="42">
        <v>64</v>
      </c>
      <c r="B69" s="43" t="str">
        <f>IF($A69="","",IF(VLOOKUP($A69,選手名簿!$A$7:$R$206,2)="","",VLOOKUP($A69,選手名簿!$A$7:$R$206,2)))</f>
        <v/>
      </c>
      <c r="C69" s="44" t="str">
        <f>IF($A69="","",IF(VLOOKUP($A69,選手名簿!$A$7:$R$206,3)="","",VLOOKUP($A69,選手名簿!$A$7:$R$206,3)))</f>
        <v/>
      </c>
      <c r="D69" s="43" t="str">
        <f>IF($A69="","",IF(VLOOKUP($A69,選手名簿!$A$7:$R$206,4)="","",VLOOKUP($A69,選手名簿!$A$7:$R$206,4)))</f>
        <v/>
      </c>
      <c r="E69" s="82" t="str">
        <f>IF($A69="","",IF(VLOOKUP($A69,選手名簿!$A$7:$R$206,5)="","",VLOOKUP($A69,選手名簿!$A$7:$R$206,5)))</f>
        <v/>
      </c>
      <c r="F69" s="84"/>
      <c r="G69" s="86"/>
      <c r="H69" s="17"/>
      <c r="I69" s="18"/>
      <c r="J69" s="18"/>
      <c r="K69" s="36" t="str">
        <f>IF($B69="","",IF(ISERROR(VLOOKUP($A69,MT!$B$14:$B$20,1,FALSE))=TRUE,"","○"))</f>
        <v/>
      </c>
      <c r="L69" s="37" t="str">
        <f>IF($B69="","",IF(ISERROR(VLOOKUP($A69,WT!$B$14:$B$20,1,FALSE))=TRUE,"","○"))</f>
        <v/>
      </c>
      <c r="M69" s="99" t="str">
        <f>IF($B69="","",IF(ISERROR(VLOOKUP($A69,OBT!$B$14:$B$22,1,FALSE)=TRUE),"","○"))</f>
        <v/>
      </c>
      <c r="N69" s="96"/>
      <c r="O69" s="99" t="str">
        <f>IF($B69="","",IF(ISERROR(VLOOKUP($A69,'HBT(A)'!$B$14:$B$22,1,FALSE)=TRUE),"","○"))&amp;IF($B69="","",IF(ISERROR(VLOOKUP($A69,'HBT(B)'!$B$14:$B$22,1,FALSE)=TRUE),"","○"))</f>
        <v/>
      </c>
      <c r="P69" s="65" t="str">
        <f>IF($B69="","",IF(ISERROR(VLOOKUP($A69,MS!$B$11:$B$26,1,FALSE))=TRUE,"","○"))</f>
        <v/>
      </c>
      <c r="Q69" s="46" t="str">
        <f>IF($B69="","",IF(ISERROR(VLOOKUP($A69,MD!$B$11:$B$34,1,FALSE))=TRUE,"","○"))</f>
        <v/>
      </c>
      <c r="R69" s="53" t="str">
        <f>IF($B69="","",IF(ISERROR(VLOOKUP($A69,'30MS'!$B$11:$B$26,1,FALSE))=TRUE,"","○"))</f>
        <v/>
      </c>
      <c r="S69" s="54" t="str">
        <f>IF($B69="","",IF(ISERROR(VLOOKUP($A69,'30MD'!$B$11:$B$34,1,FALSE))=TRUE,"","○"))</f>
        <v/>
      </c>
      <c r="T69" s="53" t="str">
        <f>IF($B69="","",IF(ISERROR(VLOOKUP($A69,'40MS'!$B$11:$B$26,1,FALSE))=TRUE,"","○"))</f>
        <v/>
      </c>
      <c r="U69" s="54" t="str">
        <f>IF($B69="","",IF(ISERROR(VLOOKUP($A69,'40MD'!$B$11:$B$34,1,FALSE))=TRUE,"","○"))</f>
        <v/>
      </c>
      <c r="V69" s="53" t="str">
        <f>IF($B69="","",IF(ISERROR(VLOOKUP($A69,'50MS'!$B$11:$B$26,1,FALSE))=TRUE,"","○"))</f>
        <v/>
      </c>
      <c r="W69" s="54" t="str">
        <f>IF($B69="","",IF(ISERROR(VLOOKUP($A69,'50MD'!$B$11:$B$34,1,FALSE))=TRUE,"","○"))</f>
        <v/>
      </c>
      <c r="X69" s="45" t="str">
        <f>IF($B69="","",IF(ISERROR(VLOOKUP($A69,'55MS'!$B$11:$B$26,1,FALSE))=TRUE,"","○"))</f>
        <v/>
      </c>
      <c r="Y69" s="46" t="str">
        <f>IF($B69="","",IF(ISERROR(VLOOKUP($A69,'55MD'!$B$11:$B$34,1,FALSE))=TRUE,"","○"))</f>
        <v/>
      </c>
      <c r="Z69" s="53" t="str">
        <f>IF($B69="","",IF(ISERROR(VLOOKUP($A69,'60MS'!$B$11:$B$26,1,FALSE))=TRUE,"","○"))</f>
        <v/>
      </c>
      <c r="AA69" s="54" t="str">
        <f>IF($B69="","",IF(ISERROR(VLOOKUP($A69,'60MD'!$B$11:$B$34,1,FALSE))=TRUE,"","○"))</f>
        <v/>
      </c>
      <c r="AB69" s="55" t="str">
        <f>IF($B69="","",IF(ISERROR(VLOOKUP($A69,'65MS'!$B$11:$B$26,1,FALSE))=TRUE,"","○"))</f>
        <v/>
      </c>
      <c r="AC69" s="54" t="str">
        <f>IF($B69="","",IF(ISERROR(VLOOKUP($A69,'65MD'!$B$11:$B$34,1,FALSE))=TRUE,"","○"))</f>
        <v/>
      </c>
      <c r="AD69" s="53" t="str">
        <f>IF($B69="","",IF(ISERROR(VLOOKUP($A69,'70MS'!$B$11:$B$26,1,FALSE))=TRUE,"","○"))</f>
        <v/>
      </c>
      <c r="AE69" s="54" t="str">
        <f>IF($B69="","",IF(ISERROR(VLOOKUP($A69,'70MD'!$B$11:$B$34,1,FALSE))=TRUE,"","○"))</f>
        <v/>
      </c>
      <c r="AF69" s="137"/>
      <c r="AG69" s="54"/>
      <c r="AH69" s="53" t="str">
        <f>IF($B69="","",IF(ISERROR(VLOOKUP($A69,WS!$B$11:$B$26,1,FALSE))=TRUE,"","○"))</f>
        <v/>
      </c>
      <c r="AI69" s="54" t="str">
        <f>IF($B69="","",IF(ISERROR(VLOOKUP($A69,WD!$B$11:$B$34,1,FALSE))=TRUE,"","○"))</f>
        <v/>
      </c>
      <c r="AJ69" s="53" t="str">
        <f>IF($B69="","",IF(ISERROR(VLOOKUP($A69,'30WS'!$B$11:$B$26,1,FALSE))=TRUE,"","○"))</f>
        <v/>
      </c>
      <c r="AK69" s="54" t="str">
        <f>IF($B69="","",IF(ISERROR(VLOOKUP($A69,'30WD'!$B$11:$B$34,1,FALSE))=TRUE,"","○"))</f>
        <v/>
      </c>
      <c r="AL69" s="55" t="str">
        <f>IF($B69="","",IF(ISERROR(VLOOKUP($A69,'40WS'!$B$11:$B$26,1,FALSE))=TRUE,"","○"))</f>
        <v/>
      </c>
      <c r="AM69" s="54" t="str">
        <f>IF($B69="","",IF(ISERROR(VLOOKUP($A69,'40WD'!$B$11:$B$34,1,FALSE))=TRUE,"","○"))</f>
        <v/>
      </c>
      <c r="AN69" s="53" t="str">
        <f>IF($B69="","",IF(ISERROR(VLOOKUP($A69,'50WS'!$B$11:$B$26,1,FALSE))=TRUE,"","○"))</f>
        <v/>
      </c>
      <c r="AO69" s="54" t="str">
        <f>IF($B69="","",IF(ISERROR(VLOOKUP($A69,'50WD'!$B$11:$B$34,1,FALSE))=TRUE,"","○"))</f>
        <v/>
      </c>
      <c r="AP69" s="45" t="str">
        <f>IF($B69="","",IF(ISERROR(VLOOKUP($A69,'55WS'!$B$11:$B$26,1,FALSE))=TRUE,"","○"))</f>
        <v/>
      </c>
      <c r="AQ69" s="46" t="str">
        <f>IF($B69="","",IF(ISERROR(VLOOKUP($A69,'55WD'!$B$11:$B$34,1,FALSE))=TRUE,"","○"))</f>
        <v/>
      </c>
      <c r="AR69" s="45" t="str">
        <f>IF($B69="","",IF(ISERROR(VLOOKUP($A69,'60WS'!$B$11:$B$26,1,FALSE))=TRUE,"","○"))</f>
        <v/>
      </c>
      <c r="AS69" s="46" t="str">
        <f>IF($B69="","",IF(ISERROR(VLOOKUP($A69,'60WD'!$B$11:$B$34,1,FALSE))=TRUE,"","○"))</f>
        <v/>
      </c>
      <c r="AT69" s="47" t="s">
        <v>272</v>
      </c>
      <c r="AU69" s="48" t="s">
        <v>272</v>
      </c>
      <c r="AV69" s="22" t="str">
        <f>IF(VLOOKUP($A69,選手名簿!$A$7:$R$206,2)&lt;&gt;"",IF(COUNTA($G69:$G69)&gt;=0,IF(COUNTIF($H69:$AU69,"○")&lt;1,1,""),""),"")</f>
        <v/>
      </c>
    </row>
    <row r="70" spans="1:48" ht="15" customHeight="1" x14ac:dyDescent="0.15">
      <c r="A70" s="42">
        <v>65</v>
      </c>
      <c r="B70" s="43" t="str">
        <f>IF($A70="","",IF(VLOOKUP($A70,選手名簿!$A$7:$R$206,2)="","",VLOOKUP($A70,選手名簿!$A$7:$R$206,2)))</f>
        <v/>
      </c>
      <c r="C70" s="44" t="str">
        <f>IF($A70="","",IF(VLOOKUP($A70,選手名簿!$A$7:$R$206,3)="","",VLOOKUP($A70,選手名簿!$A$7:$R$206,3)))</f>
        <v/>
      </c>
      <c r="D70" s="43" t="str">
        <f>IF($A70="","",IF(VLOOKUP($A70,選手名簿!$A$7:$R$206,4)="","",VLOOKUP($A70,選手名簿!$A$7:$R$206,4)))</f>
        <v/>
      </c>
      <c r="E70" s="82" t="str">
        <f>IF($A70="","",IF(VLOOKUP($A70,選手名簿!$A$7:$R$206,5)="","",VLOOKUP($A70,選手名簿!$A$7:$R$206,5)))</f>
        <v/>
      </c>
      <c r="F70" s="84"/>
      <c r="G70" s="86"/>
      <c r="H70" s="17"/>
      <c r="I70" s="18"/>
      <c r="J70" s="18"/>
      <c r="K70" s="36" t="str">
        <f>IF($B70="","",IF(ISERROR(VLOOKUP($A70,MT!$B$14:$B$20,1,FALSE))=TRUE,"","○"))</f>
        <v/>
      </c>
      <c r="L70" s="37" t="str">
        <f>IF($B70="","",IF(ISERROR(VLOOKUP($A70,WT!$B$14:$B$20,1,FALSE))=TRUE,"","○"))</f>
        <v/>
      </c>
      <c r="M70" s="99" t="str">
        <f>IF($B70="","",IF(ISERROR(VLOOKUP($A70,OBT!$B$14:$B$22,1,FALSE)=TRUE),"","○"))</f>
        <v/>
      </c>
      <c r="N70" s="96"/>
      <c r="O70" s="99" t="str">
        <f>IF($B70="","",IF(ISERROR(VLOOKUP($A70,'HBT(A)'!$B$14:$B$22,1,FALSE)=TRUE),"","○"))&amp;IF($B70="","",IF(ISERROR(VLOOKUP($A70,'HBT(B)'!$B$14:$B$22,1,FALSE)=TRUE),"","○"))</f>
        <v/>
      </c>
      <c r="P70" s="65" t="str">
        <f>IF($B70="","",IF(ISERROR(VLOOKUP($A70,MS!$B$11:$B$26,1,FALSE))=TRUE,"","○"))</f>
        <v/>
      </c>
      <c r="Q70" s="46" t="str">
        <f>IF($B70="","",IF(ISERROR(VLOOKUP($A70,MD!$B$11:$B$34,1,FALSE))=TRUE,"","○"))</f>
        <v/>
      </c>
      <c r="R70" s="53" t="str">
        <f>IF($B70="","",IF(ISERROR(VLOOKUP($A70,'30MS'!$B$11:$B$26,1,FALSE))=TRUE,"","○"))</f>
        <v/>
      </c>
      <c r="S70" s="54" t="str">
        <f>IF($B70="","",IF(ISERROR(VLOOKUP($A70,'30MD'!$B$11:$B$34,1,FALSE))=TRUE,"","○"))</f>
        <v/>
      </c>
      <c r="T70" s="53" t="str">
        <f>IF($B70="","",IF(ISERROR(VLOOKUP($A70,'40MS'!$B$11:$B$26,1,FALSE))=TRUE,"","○"))</f>
        <v/>
      </c>
      <c r="U70" s="54" t="str">
        <f>IF($B70="","",IF(ISERROR(VLOOKUP($A70,'40MD'!$B$11:$B$34,1,FALSE))=TRUE,"","○"))</f>
        <v/>
      </c>
      <c r="V70" s="53" t="str">
        <f>IF($B70="","",IF(ISERROR(VLOOKUP($A70,'50MS'!$B$11:$B$26,1,FALSE))=TRUE,"","○"))</f>
        <v/>
      </c>
      <c r="W70" s="54" t="str">
        <f>IF($B70="","",IF(ISERROR(VLOOKUP($A70,'50MD'!$B$11:$B$34,1,FALSE))=TRUE,"","○"))</f>
        <v/>
      </c>
      <c r="X70" s="45" t="str">
        <f>IF($B70="","",IF(ISERROR(VLOOKUP($A70,'55MS'!$B$11:$B$26,1,FALSE))=TRUE,"","○"))</f>
        <v/>
      </c>
      <c r="Y70" s="46" t="str">
        <f>IF($B70="","",IF(ISERROR(VLOOKUP($A70,'55MD'!$B$11:$B$34,1,FALSE))=TRUE,"","○"))</f>
        <v/>
      </c>
      <c r="Z70" s="53" t="str">
        <f>IF($B70="","",IF(ISERROR(VLOOKUP($A70,'60MS'!$B$11:$B$26,1,FALSE))=TRUE,"","○"))</f>
        <v/>
      </c>
      <c r="AA70" s="54" t="str">
        <f>IF($B70="","",IF(ISERROR(VLOOKUP($A70,'60MD'!$B$11:$B$34,1,FALSE))=TRUE,"","○"))</f>
        <v/>
      </c>
      <c r="AB70" s="55" t="str">
        <f>IF($B70="","",IF(ISERROR(VLOOKUP($A70,'65MS'!$B$11:$B$26,1,FALSE))=TRUE,"","○"))</f>
        <v/>
      </c>
      <c r="AC70" s="54" t="str">
        <f>IF($B70="","",IF(ISERROR(VLOOKUP($A70,'65MD'!$B$11:$B$34,1,FALSE))=TRUE,"","○"))</f>
        <v/>
      </c>
      <c r="AD70" s="53" t="str">
        <f>IF($B70="","",IF(ISERROR(VLOOKUP($A70,'70MS'!$B$11:$B$26,1,FALSE))=TRUE,"","○"))</f>
        <v/>
      </c>
      <c r="AE70" s="54" t="str">
        <f>IF($B70="","",IF(ISERROR(VLOOKUP($A70,'70MD'!$B$11:$B$34,1,FALSE))=TRUE,"","○"))</f>
        <v/>
      </c>
      <c r="AF70" s="137"/>
      <c r="AG70" s="54"/>
      <c r="AH70" s="53" t="str">
        <f>IF($B70="","",IF(ISERROR(VLOOKUP($A70,WS!$B$11:$B$26,1,FALSE))=TRUE,"","○"))</f>
        <v/>
      </c>
      <c r="AI70" s="54" t="str">
        <f>IF($B70="","",IF(ISERROR(VLOOKUP($A70,WD!$B$11:$B$34,1,FALSE))=TRUE,"","○"))</f>
        <v/>
      </c>
      <c r="AJ70" s="53" t="str">
        <f>IF($B70="","",IF(ISERROR(VLOOKUP($A70,'30WS'!$B$11:$B$26,1,FALSE))=TRUE,"","○"))</f>
        <v/>
      </c>
      <c r="AK70" s="54" t="str">
        <f>IF($B70="","",IF(ISERROR(VLOOKUP($A70,'30WD'!$B$11:$B$34,1,FALSE))=TRUE,"","○"))</f>
        <v/>
      </c>
      <c r="AL70" s="55" t="str">
        <f>IF($B70="","",IF(ISERROR(VLOOKUP($A70,'40WS'!$B$11:$B$26,1,FALSE))=TRUE,"","○"))</f>
        <v/>
      </c>
      <c r="AM70" s="54" t="str">
        <f>IF($B70="","",IF(ISERROR(VLOOKUP($A70,'40WD'!$B$11:$B$34,1,FALSE))=TRUE,"","○"))</f>
        <v/>
      </c>
      <c r="AN70" s="53" t="str">
        <f>IF($B70="","",IF(ISERROR(VLOOKUP($A70,'50WS'!$B$11:$B$26,1,FALSE))=TRUE,"","○"))</f>
        <v/>
      </c>
      <c r="AO70" s="54" t="str">
        <f>IF($B70="","",IF(ISERROR(VLOOKUP($A70,'50WD'!$B$11:$B$34,1,FALSE))=TRUE,"","○"))</f>
        <v/>
      </c>
      <c r="AP70" s="45" t="str">
        <f>IF($B70="","",IF(ISERROR(VLOOKUP($A70,'55WS'!$B$11:$B$26,1,FALSE))=TRUE,"","○"))</f>
        <v/>
      </c>
      <c r="AQ70" s="46" t="str">
        <f>IF($B70="","",IF(ISERROR(VLOOKUP($A70,'55WD'!$B$11:$B$34,1,FALSE))=TRUE,"","○"))</f>
        <v/>
      </c>
      <c r="AR70" s="45" t="str">
        <f>IF($B70="","",IF(ISERROR(VLOOKUP($A70,'60WS'!$B$11:$B$26,1,FALSE))=TRUE,"","○"))</f>
        <v/>
      </c>
      <c r="AS70" s="46" t="str">
        <f>IF($B70="","",IF(ISERROR(VLOOKUP($A70,'60WD'!$B$11:$B$34,1,FALSE))=TRUE,"","○"))</f>
        <v/>
      </c>
      <c r="AT70" s="47" t="s">
        <v>272</v>
      </c>
      <c r="AU70" s="48" t="s">
        <v>272</v>
      </c>
      <c r="AV70" s="22" t="str">
        <f>IF(VLOOKUP($A70,選手名簿!$A$7:$R$206,2)&lt;&gt;"",IF(COUNTA($G70:$G70)&gt;=0,IF(COUNTIF($H70:$AU70,"○")&lt;1,1,""),""),"")</f>
        <v/>
      </c>
    </row>
    <row r="71" spans="1:48" ht="15" customHeight="1" x14ac:dyDescent="0.15">
      <c r="A71" s="42">
        <v>66</v>
      </c>
      <c r="B71" s="43" t="str">
        <f>IF($A71="","",IF(VLOOKUP($A71,選手名簿!$A$7:$R$206,2)="","",VLOOKUP($A71,選手名簿!$A$7:$R$206,2)))</f>
        <v/>
      </c>
      <c r="C71" s="44" t="str">
        <f>IF($A71="","",IF(VLOOKUP($A71,選手名簿!$A$7:$R$206,3)="","",VLOOKUP($A71,選手名簿!$A$7:$R$206,3)))</f>
        <v/>
      </c>
      <c r="D71" s="43" t="str">
        <f>IF($A71="","",IF(VLOOKUP($A71,選手名簿!$A$7:$R$206,4)="","",VLOOKUP($A71,選手名簿!$A$7:$R$206,4)))</f>
        <v/>
      </c>
      <c r="E71" s="82" t="str">
        <f>IF($A71="","",IF(VLOOKUP($A71,選手名簿!$A$7:$R$206,5)="","",VLOOKUP($A71,選手名簿!$A$7:$R$206,5)))</f>
        <v/>
      </c>
      <c r="F71" s="84"/>
      <c r="G71" s="86"/>
      <c r="H71" s="17"/>
      <c r="I71" s="18"/>
      <c r="J71" s="18"/>
      <c r="K71" s="36" t="str">
        <f>IF($B71="","",IF(ISERROR(VLOOKUP($A71,MT!$B$14:$B$20,1,FALSE))=TRUE,"","○"))</f>
        <v/>
      </c>
      <c r="L71" s="37" t="str">
        <f>IF($B71="","",IF(ISERROR(VLOOKUP($A71,WT!$B$14:$B$20,1,FALSE))=TRUE,"","○"))</f>
        <v/>
      </c>
      <c r="M71" s="99" t="str">
        <f>IF($B71="","",IF(ISERROR(VLOOKUP($A71,OBT!$B$14:$B$22,1,FALSE)=TRUE),"","○"))</f>
        <v/>
      </c>
      <c r="N71" s="96"/>
      <c r="O71" s="99" t="str">
        <f>IF($B71="","",IF(ISERROR(VLOOKUP($A71,'HBT(A)'!$B$14:$B$22,1,FALSE)=TRUE),"","○"))&amp;IF($B71="","",IF(ISERROR(VLOOKUP($A71,'HBT(B)'!$B$14:$B$22,1,FALSE)=TRUE),"","○"))</f>
        <v/>
      </c>
      <c r="P71" s="65" t="str">
        <f>IF($B71="","",IF(ISERROR(VLOOKUP($A71,MS!$B$11:$B$26,1,FALSE))=TRUE,"","○"))</f>
        <v/>
      </c>
      <c r="Q71" s="46" t="str">
        <f>IF($B71="","",IF(ISERROR(VLOOKUP($A71,MD!$B$11:$B$34,1,FALSE))=TRUE,"","○"))</f>
        <v/>
      </c>
      <c r="R71" s="53" t="str">
        <f>IF($B71="","",IF(ISERROR(VLOOKUP($A71,'30MS'!$B$11:$B$26,1,FALSE))=TRUE,"","○"))</f>
        <v/>
      </c>
      <c r="S71" s="54" t="str">
        <f>IF($B71="","",IF(ISERROR(VLOOKUP($A71,'30MD'!$B$11:$B$34,1,FALSE))=TRUE,"","○"))</f>
        <v/>
      </c>
      <c r="T71" s="53" t="str">
        <f>IF($B71="","",IF(ISERROR(VLOOKUP($A71,'40MS'!$B$11:$B$26,1,FALSE))=TRUE,"","○"))</f>
        <v/>
      </c>
      <c r="U71" s="54" t="str">
        <f>IF($B71="","",IF(ISERROR(VLOOKUP($A71,'40MD'!$B$11:$B$34,1,FALSE))=TRUE,"","○"))</f>
        <v/>
      </c>
      <c r="V71" s="53" t="str">
        <f>IF($B71="","",IF(ISERROR(VLOOKUP($A71,'50MS'!$B$11:$B$26,1,FALSE))=TRUE,"","○"))</f>
        <v/>
      </c>
      <c r="W71" s="54" t="str">
        <f>IF($B71="","",IF(ISERROR(VLOOKUP($A71,'50MD'!$B$11:$B$34,1,FALSE))=TRUE,"","○"))</f>
        <v/>
      </c>
      <c r="X71" s="45" t="str">
        <f>IF($B71="","",IF(ISERROR(VLOOKUP($A71,'55MS'!$B$11:$B$26,1,FALSE))=TRUE,"","○"))</f>
        <v/>
      </c>
      <c r="Y71" s="46" t="str">
        <f>IF($B71="","",IF(ISERROR(VLOOKUP($A71,'55MD'!$B$11:$B$34,1,FALSE))=TRUE,"","○"))</f>
        <v/>
      </c>
      <c r="Z71" s="53" t="str">
        <f>IF($B71="","",IF(ISERROR(VLOOKUP($A71,'60MS'!$B$11:$B$26,1,FALSE))=TRUE,"","○"))</f>
        <v/>
      </c>
      <c r="AA71" s="54" t="str">
        <f>IF($B71="","",IF(ISERROR(VLOOKUP($A71,'60MD'!$B$11:$B$34,1,FALSE))=TRUE,"","○"))</f>
        <v/>
      </c>
      <c r="AB71" s="55" t="str">
        <f>IF($B71="","",IF(ISERROR(VLOOKUP($A71,'65MS'!$B$11:$B$26,1,FALSE))=TRUE,"","○"))</f>
        <v/>
      </c>
      <c r="AC71" s="54" t="str">
        <f>IF($B71="","",IF(ISERROR(VLOOKUP($A71,'65MD'!$B$11:$B$34,1,FALSE))=TRUE,"","○"))</f>
        <v/>
      </c>
      <c r="AD71" s="53" t="str">
        <f>IF($B71="","",IF(ISERROR(VLOOKUP($A71,'70MS'!$B$11:$B$26,1,FALSE))=TRUE,"","○"))</f>
        <v/>
      </c>
      <c r="AE71" s="54" t="str">
        <f>IF($B71="","",IF(ISERROR(VLOOKUP($A71,'70MD'!$B$11:$B$34,1,FALSE))=TRUE,"","○"))</f>
        <v/>
      </c>
      <c r="AF71" s="137"/>
      <c r="AG71" s="54"/>
      <c r="AH71" s="53" t="str">
        <f>IF($B71="","",IF(ISERROR(VLOOKUP($A71,WS!$B$11:$B$26,1,FALSE))=TRUE,"","○"))</f>
        <v/>
      </c>
      <c r="AI71" s="54" t="str">
        <f>IF($B71="","",IF(ISERROR(VLOOKUP($A71,WD!$B$11:$B$34,1,FALSE))=TRUE,"","○"))</f>
        <v/>
      </c>
      <c r="AJ71" s="53" t="str">
        <f>IF($B71="","",IF(ISERROR(VLOOKUP($A71,'30WS'!$B$11:$B$26,1,FALSE))=TRUE,"","○"))</f>
        <v/>
      </c>
      <c r="AK71" s="54" t="str">
        <f>IF($B71="","",IF(ISERROR(VLOOKUP($A71,'30WD'!$B$11:$B$34,1,FALSE))=TRUE,"","○"))</f>
        <v/>
      </c>
      <c r="AL71" s="55" t="str">
        <f>IF($B71="","",IF(ISERROR(VLOOKUP($A71,'40WS'!$B$11:$B$26,1,FALSE))=TRUE,"","○"))</f>
        <v/>
      </c>
      <c r="AM71" s="54" t="str">
        <f>IF($B71="","",IF(ISERROR(VLOOKUP($A71,'40WD'!$B$11:$B$34,1,FALSE))=TRUE,"","○"))</f>
        <v/>
      </c>
      <c r="AN71" s="53" t="str">
        <f>IF($B71="","",IF(ISERROR(VLOOKUP($A71,'50WS'!$B$11:$B$26,1,FALSE))=TRUE,"","○"))</f>
        <v/>
      </c>
      <c r="AO71" s="54" t="str">
        <f>IF($B71="","",IF(ISERROR(VLOOKUP($A71,'50WD'!$B$11:$B$34,1,FALSE))=TRUE,"","○"))</f>
        <v/>
      </c>
      <c r="AP71" s="45" t="str">
        <f>IF($B71="","",IF(ISERROR(VLOOKUP($A71,'55WS'!$B$11:$B$26,1,FALSE))=TRUE,"","○"))</f>
        <v/>
      </c>
      <c r="AQ71" s="46" t="str">
        <f>IF($B71="","",IF(ISERROR(VLOOKUP($A71,'55WD'!$B$11:$B$34,1,FALSE))=TRUE,"","○"))</f>
        <v/>
      </c>
      <c r="AR71" s="45" t="str">
        <f>IF($B71="","",IF(ISERROR(VLOOKUP($A71,'60WS'!$B$11:$B$26,1,FALSE))=TRUE,"","○"))</f>
        <v/>
      </c>
      <c r="AS71" s="46" t="str">
        <f>IF($B71="","",IF(ISERROR(VLOOKUP($A71,'60WD'!$B$11:$B$34,1,FALSE))=TRUE,"","○"))</f>
        <v/>
      </c>
      <c r="AT71" s="47" t="s">
        <v>272</v>
      </c>
      <c r="AU71" s="48" t="s">
        <v>272</v>
      </c>
      <c r="AV71" s="22" t="str">
        <f>IF(VLOOKUP($A71,選手名簿!$A$7:$R$206,2)&lt;&gt;"",IF(COUNTA($G71:$G71)&gt;=0,IF(COUNTIF($H71:$AU71,"○")&lt;1,1,""),""),"")</f>
        <v/>
      </c>
    </row>
    <row r="72" spans="1:48" ht="15" customHeight="1" x14ac:dyDescent="0.15">
      <c r="A72" s="42">
        <v>67</v>
      </c>
      <c r="B72" s="43" t="str">
        <f>IF($A72="","",IF(VLOOKUP($A72,選手名簿!$A$7:$R$206,2)="","",VLOOKUP($A72,選手名簿!$A$7:$R$206,2)))</f>
        <v/>
      </c>
      <c r="C72" s="44" t="str">
        <f>IF($A72="","",IF(VLOOKUP($A72,選手名簿!$A$7:$R$206,3)="","",VLOOKUP($A72,選手名簿!$A$7:$R$206,3)))</f>
        <v/>
      </c>
      <c r="D72" s="43" t="str">
        <f>IF($A72="","",IF(VLOOKUP($A72,選手名簿!$A$7:$R$206,4)="","",VLOOKUP($A72,選手名簿!$A$7:$R$206,4)))</f>
        <v/>
      </c>
      <c r="E72" s="82" t="str">
        <f>IF($A72="","",IF(VLOOKUP($A72,選手名簿!$A$7:$R$206,5)="","",VLOOKUP($A72,選手名簿!$A$7:$R$206,5)))</f>
        <v/>
      </c>
      <c r="F72" s="84"/>
      <c r="G72" s="86"/>
      <c r="H72" s="17"/>
      <c r="I72" s="18"/>
      <c r="J72" s="18"/>
      <c r="K72" s="36" t="str">
        <f>IF($B72="","",IF(ISERROR(VLOOKUP($A72,MT!$B$14:$B$20,1,FALSE))=TRUE,"","○"))</f>
        <v/>
      </c>
      <c r="L72" s="37" t="str">
        <f>IF($B72="","",IF(ISERROR(VLOOKUP($A72,WT!$B$14:$B$20,1,FALSE))=TRUE,"","○"))</f>
        <v/>
      </c>
      <c r="M72" s="99" t="str">
        <f>IF($B72="","",IF(ISERROR(VLOOKUP($A72,OBT!$B$14:$B$22,1,FALSE)=TRUE),"","○"))</f>
        <v/>
      </c>
      <c r="N72" s="96"/>
      <c r="O72" s="99" t="str">
        <f>IF($B72="","",IF(ISERROR(VLOOKUP($A72,'HBT(A)'!$B$14:$B$22,1,FALSE)=TRUE),"","○"))&amp;IF($B72="","",IF(ISERROR(VLOOKUP($A72,'HBT(B)'!$B$14:$B$22,1,FALSE)=TRUE),"","○"))</f>
        <v/>
      </c>
      <c r="P72" s="65" t="str">
        <f>IF($B72="","",IF(ISERROR(VLOOKUP($A72,MS!$B$11:$B$26,1,FALSE))=TRUE,"","○"))</f>
        <v/>
      </c>
      <c r="Q72" s="46" t="str">
        <f>IF($B72="","",IF(ISERROR(VLOOKUP($A72,MD!$B$11:$B$34,1,FALSE))=TRUE,"","○"))</f>
        <v/>
      </c>
      <c r="R72" s="53" t="str">
        <f>IF($B72="","",IF(ISERROR(VLOOKUP($A72,'30MS'!$B$11:$B$26,1,FALSE))=TRUE,"","○"))</f>
        <v/>
      </c>
      <c r="S72" s="54" t="str">
        <f>IF($B72="","",IF(ISERROR(VLOOKUP($A72,'30MD'!$B$11:$B$34,1,FALSE))=TRUE,"","○"))</f>
        <v/>
      </c>
      <c r="T72" s="53" t="str">
        <f>IF($B72="","",IF(ISERROR(VLOOKUP($A72,'40MS'!$B$11:$B$26,1,FALSE))=TRUE,"","○"))</f>
        <v/>
      </c>
      <c r="U72" s="54" t="str">
        <f>IF($B72="","",IF(ISERROR(VLOOKUP($A72,'40MD'!$B$11:$B$34,1,FALSE))=TRUE,"","○"))</f>
        <v/>
      </c>
      <c r="V72" s="53" t="str">
        <f>IF($B72="","",IF(ISERROR(VLOOKUP($A72,'50MS'!$B$11:$B$26,1,FALSE))=TRUE,"","○"))</f>
        <v/>
      </c>
      <c r="W72" s="54" t="str">
        <f>IF($B72="","",IF(ISERROR(VLOOKUP($A72,'50MD'!$B$11:$B$34,1,FALSE))=TRUE,"","○"))</f>
        <v/>
      </c>
      <c r="X72" s="45" t="str">
        <f>IF($B72="","",IF(ISERROR(VLOOKUP($A72,'55MS'!$B$11:$B$26,1,FALSE))=TRUE,"","○"))</f>
        <v/>
      </c>
      <c r="Y72" s="46" t="str">
        <f>IF($B72="","",IF(ISERROR(VLOOKUP($A72,'55MD'!$B$11:$B$34,1,FALSE))=TRUE,"","○"))</f>
        <v/>
      </c>
      <c r="Z72" s="53" t="str">
        <f>IF($B72="","",IF(ISERROR(VLOOKUP($A72,'60MS'!$B$11:$B$26,1,FALSE))=TRUE,"","○"))</f>
        <v/>
      </c>
      <c r="AA72" s="54" t="str">
        <f>IF($B72="","",IF(ISERROR(VLOOKUP($A72,'60MD'!$B$11:$B$34,1,FALSE))=TRUE,"","○"))</f>
        <v/>
      </c>
      <c r="AB72" s="55" t="str">
        <f>IF($B72="","",IF(ISERROR(VLOOKUP($A72,'65MS'!$B$11:$B$26,1,FALSE))=TRUE,"","○"))</f>
        <v/>
      </c>
      <c r="AC72" s="54" t="str">
        <f>IF($B72="","",IF(ISERROR(VLOOKUP($A72,'65MD'!$B$11:$B$34,1,FALSE))=TRUE,"","○"))</f>
        <v/>
      </c>
      <c r="AD72" s="53" t="str">
        <f>IF($B72="","",IF(ISERROR(VLOOKUP($A72,'70MS'!$B$11:$B$26,1,FALSE))=TRUE,"","○"))</f>
        <v/>
      </c>
      <c r="AE72" s="54" t="str">
        <f>IF($B72="","",IF(ISERROR(VLOOKUP($A72,'70MD'!$B$11:$B$34,1,FALSE))=TRUE,"","○"))</f>
        <v/>
      </c>
      <c r="AF72" s="137"/>
      <c r="AG72" s="54"/>
      <c r="AH72" s="53" t="str">
        <f>IF($B72="","",IF(ISERROR(VLOOKUP($A72,WS!$B$11:$B$26,1,FALSE))=TRUE,"","○"))</f>
        <v/>
      </c>
      <c r="AI72" s="54" t="str">
        <f>IF($B72="","",IF(ISERROR(VLOOKUP($A72,WD!$B$11:$B$34,1,FALSE))=TRUE,"","○"))</f>
        <v/>
      </c>
      <c r="AJ72" s="53" t="str">
        <f>IF($B72="","",IF(ISERROR(VLOOKUP($A72,'30WS'!$B$11:$B$26,1,FALSE))=TRUE,"","○"))</f>
        <v/>
      </c>
      <c r="AK72" s="54" t="str">
        <f>IF($B72="","",IF(ISERROR(VLOOKUP($A72,'30WD'!$B$11:$B$34,1,FALSE))=TRUE,"","○"))</f>
        <v/>
      </c>
      <c r="AL72" s="55" t="str">
        <f>IF($B72="","",IF(ISERROR(VLOOKUP($A72,'40WS'!$B$11:$B$26,1,FALSE))=TRUE,"","○"))</f>
        <v/>
      </c>
      <c r="AM72" s="54" t="str">
        <f>IF($B72="","",IF(ISERROR(VLOOKUP($A72,'40WD'!$B$11:$B$34,1,FALSE))=TRUE,"","○"))</f>
        <v/>
      </c>
      <c r="AN72" s="53" t="str">
        <f>IF($B72="","",IF(ISERROR(VLOOKUP($A72,'50WS'!$B$11:$B$26,1,FALSE))=TRUE,"","○"))</f>
        <v/>
      </c>
      <c r="AO72" s="54" t="str">
        <f>IF($B72="","",IF(ISERROR(VLOOKUP($A72,'50WD'!$B$11:$B$34,1,FALSE))=TRUE,"","○"))</f>
        <v/>
      </c>
      <c r="AP72" s="45" t="str">
        <f>IF($B72="","",IF(ISERROR(VLOOKUP($A72,'55WS'!$B$11:$B$26,1,FALSE))=TRUE,"","○"))</f>
        <v/>
      </c>
      <c r="AQ72" s="46" t="str">
        <f>IF($B72="","",IF(ISERROR(VLOOKUP($A72,'55WD'!$B$11:$B$34,1,FALSE))=TRUE,"","○"))</f>
        <v/>
      </c>
      <c r="AR72" s="45" t="str">
        <f>IF($B72="","",IF(ISERROR(VLOOKUP($A72,'60WS'!$B$11:$B$26,1,FALSE))=TRUE,"","○"))</f>
        <v/>
      </c>
      <c r="AS72" s="46" t="str">
        <f>IF($B72="","",IF(ISERROR(VLOOKUP($A72,'60WD'!$B$11:$B$34,1,FALSE))=TRUE,"","○"))</f>
        <v/>
      </c>
      <c r="AT72" s="47" t="s">
        <v>272</v>
      </c>
      <c r="AU72" s="48" t="s">
        <v>272</v>
      </c>
      <c r="AV72" s="22" t="str">
        <f>IF(VLOOKUP($A72,選手名簿!$A$7:$R$206,2)&lt;&gt;"",IF(COUNTA($G72:$G72)&gt;=0,IF(COUNTIF($H72:$AU72,"○")&lt;1,1,""),""),"")</f>
        <v/>
      </c>
    </row>
    <row r="73" spans="1:48" ht="15" customHeight="1" x14ac:dyDescent="0.15">
      <c r="A73" s="42">
        <v>68</v>
      </c>
      <c r="B73" s="43" t="str">
        <f>IF($A73="","",IF(VLOOKUP($A73,選手名簿!$A$7:$R$206,2)="","",VLOOKUP($A73,選手名簿!$A$7:$R$206,2)))</f>
        <v/>
      </c>
      <c r="C73" s="44" t="str">
        <f>IF($A73="","",IF(VLOOKUP($A73,選手名簿!$A$7:$R$206,3)="","",VLOOKUP($A73,選手名簿!$A$7:$R$206,3)))</f>
        <v/>
      </c>
      <c r="D73" s="43" t="str">
        <f>IF($A73="","",IF(VLOOKUP($A73,選手名簿!$A$7:$R$206,4)="","",VLOOKUP($A73,選手名簿!$A$7:$R$206,4)))</f>
        <v/>
      </c>
      <c r="E73" s="82" t="str">
        <f>IF($A73="","",IF(VLOOKUP($A73,選手名簿!$A$7:$R$206,5)="","",VLOOKUP($A73,選手名簿!$A$7:$R$206,5)))</f>
        <v/>
      </c>
      <c r="F73" s="84"/>
      <c r="G73" s="86"/>
      <c r="H73" s="17"/>
      <c r="I73" s="18"/>
      <c r="J73" s="18"/>
      <c r="K73" s="36" t="str">
        <f>IF($B73="","",IF(ISERROR(VLOOKUP($A73,MT!$B$14:$B$20,1,FALSE))=TRUE,"","○"))</f>
        <v/>
      </c>
      <c r="L73" s="37" t="str">
        <f>IF($B73="","",IF(ISERROR(VLOOKUP($A73,WT!$B$14:$B$20,1,FALSE))=TRUE,"","○"))</f>
        <v/>
      </c>
      <c r="M73" s="99" t="str">
        <f>IF($B73="","",IF(ISERROR(VLOOKUP($A73,OBT!$B$14:$B$22,1,FALSE)=TRUE),"","○"))</f>
        <v/>
      </c>
      <c r="N73" s="96"/>
      <c r="O73" s="99" t="str">
        <f>IF($B73="","",IF(ISERROR(VLOOKUP($A73,'HBT(A)'!$B$14:$B$22,1,FALSE)=TRUE),"","○"))&amp;IF($B73="","",IF(ISERROR(VLOOKUP($A73,'HBT(B)'!$B$14:$B$22,1,FALSE)=TRUE),"","○"))</f>
        <v/>
      </c>
      <c r="P73" s="65" t="str">
        <f>IF($B73="","",IF(ISERROR(VLOOKUP($A73,MS!$B$11:$B$26,1,FALSE))=TRUE,"","○"))</f>
        <v/>
      </c>
      <c r="Q73" s="46" t="str">
        <f>IF($B73="","",IF(ISERROR(VLOOKUP($A73,MD!$B$11:$B$34,1,FALSE))=TRUE,"","○"))</f>
        <v/>
      </c>
      <c r="R73" s="53" t="str">
        <f>IF($B73="","",IF(ISERROR(VLOOKUP($A73,'30MS'!$B$11:$B$26,1,FALSE))=TRUE,"","○"))</f>
        <v/>
      </c>
      <c r="S73" s="54" t="str">
        <f>IF($B73="","",IF(ISERROR(VLOOKUP($A73,'30MD'!$B$11:$B$34,1,FALSE))=TRUE,"","○"))</f>
        <v/>
      </c>
      <c r="T73" s="53" t="str">
        <f>IF($B73="","",IF(ISERROR(VLOOKUP($A73,'40MS'!$B$11:$B$26,1,FALSE))=TRUE,"","○"))</f>
        <v/>
      </c>
      <c r="U73" s="54" t="str">
        <f>IF($B73="","",IF(ISERROR(VLOOKUP($A73,'40MD'!$B$11:$B$34,1,FALSE))=TRUE,"","○"))</f>
        <v/>
      </c>
      <c r="V73" s="53" t="str">
        <f>IF($B73="","",IF(ISERROR(VLOOKUP($A73,'50MS'!$B$11:$B$26,1,FALSE))=TRUE,"","○"))</f>
        <v/>
      </c>
      <c r="W73" s="54" t="str">
        <f>IF($B73="","",IF(ISERROR(VLOOKUP($A73,'50MD'!$B$11:$B$34,1,FALSE))=TRUE,"","○"))</f>
        <v/>
      </c>
      <c r="X73" s="45" t="str">
        <f>IF($B73="","",IF(ISERROR(VLOOKUP($A73,'55MS'!$B$11:$B$26,1,FALSE))=TRUE,"","○"))</f>
        <v/>
      </c>
      <c r="Y73" s="46" t="str">
        <f>IF($B73="","",IF(ISERROR(VLOOKUP($A73,'55MD'!$B$11:$B$34,1,FALSE))=TRUE,"","○"))</f>
        <v/>
      </c>
      <c r="Z73" s="53" t="str">
        <f>IF($B73="","",IF(ISERROR(VLOOKUP($A73,'60MS'!$B$11:$B$26,1,FALSE))=TRUE,"","○"))</f>
        <v/>
      </c>
      <c r="AA73" s="54" t="str">
        <f>IF($B73="","",IF(ISERROR(VLOOKUP($A73,'60MD'!$B$11:$B$34,1,FALSE))=TRUE,"","○"))</f>
        <v/>
      </c>
      <c r="AB73" s="55" t="str">
        <f>IF($B73="","",IF(ISERROR(VLOOKUP($A73,'65MS'!$B$11:$B$26,1,FALSE))=TRUE,"","○"))</f>
        <v/>
      </c>
      <c r="AC73" s="54" t="str">
        <f>IF($B73="","",IF(ISERROR(VLOOKUP($A73,'65MD'!$B$11:$B$34,1,FALSE))=TRUE,"","○"))</f>
        <v/>
      </c>
      <c r="AD73" s="53" t="str">
        <f>IF($B73="","",IF(ISERROR(VLOOKUP($A73,'70MS'!$B$11:$B$26,1,FALSE))=TRUE,"","○"))</f>
        <v/>
      </c>
      <c r="AE73" s="54" t="str">
        <f>IF($B73="","",IF(ISERROR(VLOOKUP($A73,'70MD'!$B$11:$B$34,1,FALSE))=TRUE,"","○"))</f>
        <v/>
      </c>
      <c r="AF73" s="137"/>
      <c r="AG73" s="54"/>
      <c r="AH73" s="53" t="str">
        <f>IF($B73="","",IF(ISERROR(VLOOKUP($A73,WS!$B$11:$B$26,1,FALSE))=TRUE,"","○"))</f>
        <v/>
      </c>
      <c r="AI73" s="54" t="str">
        <f>IF($B73="","",IF(ISERROR(VLOOKUP($A73,WD!$B$11:$B$34,1,FALSE))=TRUE,"","○"))</f>
        <v/>
      </c>
      <c r="AJ73" s="53" t="str">
        <f>IF($B73="","",IF(ISERROR(VLOOKUP($A73,'30WS'!$B$11:$B$26,1,FALSE))=TRUE,"","○"))</f>
        <v/>
      </c>
      <c r="AK73" s="54" t="str">
        <f>IF($B73="","",IF(ISERROR(VLOOKUP($A73,'30WD'!$B$11:$B$34,1,FALSE))=TRUE,"","○"))</f>
        <v/>
      </c>
      <c r="AL73" s="55" t="str">
        <f>IF($B73="","",IF(ISERROR(VLOOKUP($A73,'40WS'!$B$11:$B$26,1,FALSE))=TRUE,"","○"))</f>
        <v/>
      </c>
      <c r="AM73" s="54" t="str">
        <f>IF($B73="","",IF(ISERROR(VLOOKUP($A73,'40WD'!$B$11:$B$34,1,FALSE))=TRUE,"","○"))</f>
        <v/>
      </c>
      <c r="AN73" s="53" t="str">
        <f>IF($B73="","",IF(ISERROR(VLOOKUP($A73,'50WS'!$B$11:$B$26,1,FALSE))=TRUE,"","○"))</f>
        <v/>
      </c>
      <c r="AO73" s="54" t="str">
        <f>IF($B73="","",IF(ISERROR(VLOOKUP($A73,'50WD'!$B$11:$B$34,1,FALSE))=TRUE,"","○"))</f>
        <v/>
      </c>
      <c r="AP73" s="45" t="str">
        <f>IF($B73="","",IF(ISERROR(VLOOKUP($A73,'55WS'!$B$11:$B$26,1,FALSE))=TRUE,"","○"))</f>
        <v/>
      </c>
      <c r="AQ73" s="46" t="str">
        <f>IF($B73="","",IF(ISERROR(VLOOKUP($A73,'55WD'!$B$11:$B$34,1,FALSE))=TRUE,"","○"))</f>
        <v/>
      </c>
      <c r="AR73" s="45" t="str">
        <f>IF($B73="","",IF(ISERROR(VLOOKUP($A73,'60WS'!$B$11:$B$26,1,FALSE))=TRUE,"","○"))</f>
        <v/>
      </c>
      <c r="AS73" s="46" t="str">
        <f>IF($B73="","",IF(ISERROR(VLOOKUP($A73,'60WD'!$B$11:$B$34,1,FALSE))=TRUE,"","○"))</f>
        <v/>
      </c>
      <c r="AT73" s="47" t="s">
        <v>272</v>
      </c>
      <c r="AU73" s="48" t="s">
        <v>272</v>
      </c>
      <c r="AV73" s="22" t="str">
        <f>IF(VLOOKUP($A73,選手名簿!$A$7:$R$206,2)&lt;&gt;"",IF(COUNTA($G73:$G73)&gt;=0,IF(COUNTIF($H73:$AU73,"○")&lt;1,1,""),""),"")</f>
        <v/>
      </c>
    </row>
    <row r="74" spans="1:48" ht="15" customHeight="1" x14ac:dyDescent="0.15">
      <c r="A74" s="42">
        <v>69</v>
      </c>
      <c r="B74" s="43" t="str">
        <f>IF($A74="","",IF(VLOOKUP($A74,選手名簿!$A$7:$R$206,2)="","",VLOOKUP($A74,選手名簿!$A$7:$R$206,2)))</f>
        <v/>
      </c>
      <c r="C74" s="44" t="str">
        <f>IF($A74="","",IF(VLOOKUP($A74,選手名簿!$A$7:$R$206,3)="","",VLOOKUP($A74,選手名簿!$A$7:$R$206,3)))</f>
        <v/>
      </c>
      <c r="D74" s="43" t="str">
        <f>IF($A74="","",IF(VLOOKUP($A74,選手名簿!$A$7:$R$206,4)="","",VLOOKUP($A74,選手名簿!$A$7:$R$206,4)))</f>
        <v/>
      </c>
      <c r="E74" s="82" t="str">
        <f>IF($A74="","",IF(VLOOKUP($A74,選手名簿!$A$7:$R$206,5)="","",VLOOKUP($A74,選手名簿!$A$7:$R$206,5)))</f>
        <v/>
      </c>
      <c r="F74" s="84"/>
      <c r="G74" s="86"/>
      <c r="H74" s="17"/>
      <c r="I74" s="18"/>
      <c r="J74" s="18"/>
      <c r="K74" s="36" t="str">
        <f>IF($B74="","",IF(ISERROR(VLOOKUP($A74,MT!$B$14:$B$20,1,FALSE))=TRUE,"","○"))</f>
        <v/>
      </c>
      <c r="L74" s="37" t="str">
        <f>IF($B74="","",IF(ISERROR(VLOOKUP($A74,WT!$B$14:$B$20,1,FALSE))=TRUE,"","○"))</f>
        <v/>
      </c>
      <c r="M74" s="99" t="str">
        <f>IF($B74="","",IF(ISERROR(VLOOKUP($A74,OBT!$B$14:$B$22,1,FALSE)=TRUE),"","○"))</f>
        <v/>
      </c>
      <c r="N74" s="96"/>
      <c r="O74" s="99" t="str">
        <f>IF($B74="","",IF(ISERROR(VLOOKUP($A74,'HBT(A)'!$B$14:$B$22,1,FALSE)=TRUE),"","○"))&amp;IF($B74="","",IF(ISERROR(VLOOKUP($A74,'HBT(B)'!$B$14:$B$22,1,FALSE)=TRUE),"","○"))</f>
        <v/>
      </c>
      <c r="P74" s="65" t="str">
        <f>IF($B74="","",IF(ISERROR(VLOOKUP($A74,MS!$B$11:$B$26,1,FALSE))=TRUE,"","○"))</f>
        <v/>
      </c>
      <c r="Q74" s="46" t="str">
        <f>IF($B74="","",IF(ISERROR(VLOOKUP($A74,MD!$B$11:$B$34,1,FALSE))=TRUE,"","○"))</f>
        <v/>
      </c>
      <c r="R74" s="53" t="str">
        <f>IF($B74="","",IF(ISERROR(VLOOKUP($A74,'30MS'!$B$11:$B$26,1,FALSE))=TRUE,"","○"))</f>
        <v/>
      </c>
      <c r="S74" s="54" t="str">
        <f>IF($B74="","",IF(ISERROR(VLOOKUP($A74,'30MD'!$B$11:$B$34,1,FALSE))=TRUE,"","○"))</f>
        <v/>
      </c>
      <c r="T74" s="53" t="str">
        <f>IF($B74="","",IF(ISERROR(VLOOKUP($A74,'40MS'!$B$11:$B$26,1,FALSE))=TRUE,"","○"))</f>
        <v/>
      </c>
      <c r="U74" s="54" t="str">
        <f>IF($B74="","",IF(ISERROR(VLOOKUP($A74,'40MD'!$B$11:$B$34,1,FALSE))=TRUE,"","○"))</f>
        <v/>
      </c>
      <c r="V74" s="53" t="str">
        <f>IF($B74="","",IF(ISERROR(VLOOKUP($A74,'50MS'!$B$11:$B$26,1,FALSE))=TRUE,"","○"))</f>
        <v/>
      </c>
      <c r="W74" s="54" t="str">
        <f>IF($B74="","",IF(ISERROR(VLOOKUP($A74,'50MD'!$B$11:$B$34,1,FALSE))=TRUE,"","○"))</f>
        <v/>
      </c>
      <c r="X74" s="45" t="str">
        <f>IF($B74="","",IF(ISERROR(VLOOKUP($A74,'55MS'!$B$11:$B$26,1,FALSE))=TRUE,"","○"))</f>
        <v/>
      </c>
      <c r="Y74" s="46" t="str">
        <f>IF($B74="","",IF(ISERROR(VLOOKUP($A74,'55MD'!$B$11:$B$34,1,FALSE))=TRUE,"","○"))</f>
        <v/>
      </c>
      <c r="Z74" s="53" t="str">
        <f>IF($B74="","",IF(ISERROR(VLOOKUP($A74,'60MS'!$B$11:$B$26,1,FALSE))=TRUE,"","○"))</f>
        <v/>
      </c>
      <c r="AA74" s="54" t="str">
        <f>IF($B74="","",IF(ISERROR(VLOOKUP($A74,'60MD'!$B$11:$B$34,1,FALSE))=TRUE,"","○"))</f>
        <v/>
      </c>
      <c r="AB74" s="55" t="str">
        <f>IF($B74="","",IF(ISERROR(VLOOKUP($A74,'65MS'!$B$11:$B$26,1,FALSE))=TRUE,"","○"))</f>
        <v/>
      </c>
      <c r="AC74" s="54" t="str">
        <f>IF($B74="","",IF(ISERROR(VLOOKUP($A74,'65MD'!$B$11:$B$34,1,FALSE))=TRUE,"","○"))</f>
        <v/>
      </c>
      <c r="AD74" s="53" t="str">
        <f>IF($B74="","",IF(ISERROR(VLOOKUP($A74,'70MS'!$B$11:$B$26,1,FALSE))=TRUE,"","○"))</f>
        <v/>
      </c>
      <c r="AE74" s="54" t="str">
        <f>IF($B74="","",IF(ISERROR(VLOOKUP($A74,'70MD'!$B$11:$B$34,1,FALSE))=TRUE,"","○"))</f>
        <v/>
      </c>
      <c r="AF74" s="137"/>
      <c r="AG74" s="54"/>
      <c r="AH74" s="53" t="str">
        <f>IF($B74="","",IF(ISERROR(VLOOKUP($A74,WS!$B$11:$B$26,1,FALSE))=TRUE,"","○"))</f>
        <v/>
      </c>
      <c r="AI74" s="54" t="str">
        <f>IF($B74="","",IF(ISERROR(VLOOKUP($A74,WD!$B$11:$B$34,1,FALSE))=TRUE,"","○"))</f>
        <v/>
      </c>
      <c r="AJ74" s="53" t="str">
        <f>IF($B74="","",IF(ISERROR(VLOOKUP($A74,'30WS'!$B$11:$B$26,1,FALSE))=TRUE,"","○"))</f>
        <v/>
      </c>
      <c r="AK74" s="54" t="str">
        <f>IF($B74="","",IF(ISERROR(VLOOKUP($A74,'30WD'!$B$11:$B$34,1,FALSE))=TRUE,"","○"))</f>
        <v/>
      </c>
      <c r="AL74" s="55" t="str">
        <f>IF($B74="","",IF(ISERROR(VLOOKUP($A74,'40WS'!$B$11:$B$26,1,FALSE))=TRUE,"","○"))</f>
        <v/>
      </c>
      <c r="AM74" s="54" t="str">
        <f>IF($B74="","",IF(ISERROR(VLOOKUP($A74,'40WD'!$B$11:$B$34,1,FALSE))=TRUE,"","○"))</f>
        <v/>
      </c>
      <c r="AN74" s="53" t="str">
        <f>IF($B74="","",IF(ISERROR(VLOOKUP($A74,'50WS'!$B$11:$B$26,1,FALSE))=TRUE,"","○"))</f>
        <v/>
      </c>
      <c r="AO74" s="54" t="str">
        <f>IF($B74="","",IF(ISERROR(VLOOKUP($A74,'50WD'!$B$11:$B$34,1,FALSE))=TRUE,"","○"))</f>
        <v/>
      </c>
      <c r="AP74" s="45" t="str">
        <f>IF($B74="","",IF(ISERROR(VLOOKUP($A74,'55WS'!$B$11:$B$26,1,FALSE))=TRUE,"","○"))</f>
        <v/>
      </c>
      <c r="AQ74" s="46" t="str">
        <f>IF($B74="","",IF(ISERROR(VLOOKUP($A74,'55WD'!$B$11:$B$34,1,FALSE))=TRUE,"","○"))</f>
        <v/>
      </c>
      <c r="AR74" s="45" t="str">
        <f>IF($B74="","",IF(ISERROR(VLOOKUP($A74,'60WS'!$B$11:$B$26,1,FALSE))=TRUE,"","○"))</f>
        <v/>
      </c>
      <c r="AS74" s="46" t="str">
        <f>IF($B74="","",IF(ISERROR(VLOOKUP($A74,'60WD'!$B$11:$B$34,1,FALSE))=TRUE,"","○"))</f>
        <v/>
      </c>
      <c r="AT74" s="47" t="s">
        <v>272</v>
      </c>
      <c r="AU74" s="48" t="s">
        <v>272</v>
      </c>
      <c r="AV74" s="22" t="str">
        <f>IF(VLOOKUP($A74,選手名簿!$A$7:$R$206,2)&lt;&gt;"",IF(COUNTA($G74:$G74)&gt;=0,IF(COUNTIF($H74:$AU74,"○")&lt;1,1,""),""),"")</f>
        <v/>
      </c>
    </row>
    <row r="75" spans="1:48" ht="15" customHeight="1" x14ac:dyDescent="0.15">
      <c r="A75" s="42">
        <v>70</v>
      </c>
      <c r="B75" s="43" t="str">
        <f>IF($A75="","",IF(VLOOKUP($A75,選手名簿!$A$7:$R$206,2)="","",VLOOKUP($A75,選手名簿!$A$7:$R$206,2)))</f>
        <v/>
      </c>
      <c r="C75" s="44" t="str">
        <f>IF($A75="","",IF(VLOOKUP($A75,選手名簿!$A$7:$R$206,3)="","",VLOOKUP($A75,選手名簿!$A$7:$R$206,3)))</f>
        <v/>
      </c>
      <c r="D75" s="43" t="str">
        <f>IF($A75="","",IF(VLOOKUP($A75,選手名簿!$A$7:$R$206,4)="","",VLOOKUP($A75,選手名簿!$A$7:$R$206,4)))</f>
        <v/>
      </c>
      <c r="E75" s="82" t="str">
        <f>IF($A75="","",IF(VLOOKUP($A75,選手名簿!$A$7:$R$206,5)="","",VLOOKUP($A75,選手名簿!$A$7:$R$206,5)))</f>
        <v/>
      </c>
      <c r="F75" s="84"/>
      <c r="G75" s="86"/>
      <c r="H75" s="17"/>
      <c r="I75" s="18"/>
      <c r="J75" s="18"/>
      <c r="K75" s="36" t="str">
        <f>IF($B75="","",IF(ISERROR(VLOOKUP($A75,MT!$B$14:$B$20,1,FALSE))=TRUE,"","○"))</f>
        <v/>
      </c>
      <c r="L75" s="37" t="str">
        <f>IF($B75="","",IF(ISERROR(VLOOKUP($A75,WT!$B$14:$B$20,1,FALSE))=TRUE,"","○"))</f>
        <v/>
      </c>
      <c r="M75" s="99" t="str">
        <f>IF($B75="","",IF(ISERROR(VLOOKUP($A75,OBT!$B$14:$B$22,1,FALSE)=TRUE),"","○"))</f>
        <v/>
      </c>
      <c r="N75" s="96"/>
      <c r="O75" s="99" t="str">
        <f>IF($B75="","",IF(ISERROR(VLOOKUP($A75,'HBT(A)'!$B$14:$B$22,1,FALSE)=TRUE),"","○"))&amp;IF($B75="","",IF(ISERROR(VLOOKUP($A75,'HBT(B)'!$B$14:$B$22,1,FALSE)=TRUE),"","○"))</f>
        <v/>
      </c>
      <c r="P75" s="65" t="str">
        <f>IF($B75="","",IF(ISERROR(VLOOKUP($A75,MS!$B$11:$B$26,1,FALSE))=TRUE,"","○"))</f>
        <v/>
      </c>
      <c r="Q75" s="46" t="str">
        <f>IF($B75="","",IF(ISERROR(VLOOKUP($A75,MD!$B$11:$B$34,1,FALSE))=TRUE,"","○"))</f>
        <v/>
      </c>
      <c r="R75" s="53" t="str">
        <f>IF($B75="","",IF(ISERROR(VLOOKUP($A75,'30MS'!$B$11:$B$26,1,FALSE))=TRUE,"","○"))</f>
        <v/>
      </c>
      <c r="S75" s="54" t="str">
        <f>IF($B75="","",IF(ISERROR(VLOOKUP($A75,'30MD'!$B$11:$B$34,1,FALSE))=TRUE,"","○"))</f>
        <v/>
      </c>
      <c r="T75" s="53" t="str">
        <f>IF($B75="","",IF(ISERROR(VLOOKUP($A75,'40MS'!$B$11:$B$26,1,FALSE))=TRUE,"","○"))</f>
        <v/>
      </c>
      <c r="U75" s="54" t="str">
        <f>IF($B75="","",IF(ISERROR(VLOOKUP($A75,'40MD'!$B$11:$B$34,1,FALSE))=TRUE,"","○"))</f>
        <v/>
      </c>
      <c r="V75" s="53" t="str">
        <f>IF($B75="","",IF(ISERROR(VLOOKUP($A75,'50MS'!$B$11:$B$26,1,FALSE))=TRUE,"","○"))</f>
        <v/>
      </c>
      <c r="W75" s="54" t="str">
        <f>IF($B75="","",IF(ISERROR(VLOOKUP($A75,'50MD'!$B$11:$B$34,1,FALSE))=TRUE,"","○"))</f>
        <v/>
      </c>
      <c r="X75" s="45" t="str">
        <f>IF($B75="","",IF(ISERROR(VLOOKUP($A75,'55MS'!$B$11:$B$26,1,FALSE))=TRUE,"","○"))</f>
        <v/>
      </c>
      <c r="Y75" s="46" t="str">
        <f>IF($B75="","",IF(ISERROR(VLOOKUP($A75,'55MD'!$B$11:$B$34,1,FALSE))=TRUE,"","○"))</f>
        <v/>
      </c>
      <c r="Z75" s="53" t="str">
        <f>IF($B75="","",IF(ISERROR(VLOOKUP($A75,'60MS'!$B$11:$B$26,1,FALSE))=TRUE,"","○"))</f>
        <v/>
      </c>
      <c r="AA75" s="54" t="str">
        <f>IF($B75="","",IF(ISERROR(VLOOKUP($A75,'60MD'!$B$11:$B$34,1,FALSE))=TRUE,"","○"))</f>
        <v/>
      </c>
      <c r="AB75" s="55" t="str">
        <f>IF($B75="","",IF(ISERROR(VLOOKUP($A75,'65MS'!$B$11:$B$26,1,FALSE))=TRUE,"","○"))</f>
        <v/>
      </c>
      <c r="AC75" s="54" t="str">
        <f>IF($B75="","",IF(ISERROR(VLOOKUP($A75,'65MD'!$B$11:$B$34,1,FALSE))=TRUE,"","○"))</f>
        <v/>
      </c>
      <c r="AD75" s="53" t="str">
        <f>IF($B75="","",IF(ISERROR(VLOOKUP($A75,'70MS'!$B$11:$B$26,1,FALSE))=TRUE,"","○"))</f>
        <v/>
      </c>
      <c r="AE75" s="54" t="str">
        <f>IF($B75="","",IF(ISERROR(VLOOKUP($A75,'70MD'!$B$11:$B$34,1,FALSE))=TRUE,"","○"))</f>
        <v/>
      </c>
      <c r="AF75" s="137"/>
      <c r="AG75" s="54"/>
      <c r="AH75" s="53" t="str">
        <f>IF($B75="","",IF(ISERROR(VLOOKUP($A75,WS!$B$11:$B$26,1,FALSE))=TRUE,"","○"))</f>
        <v/>
      </c>
      <c r="AI75" s="54" t="str">
        <f>IF($B75="","",IF(ISERROR(VLOOKUP($A75,WD!$B$11:$B$34,1,FALSE))=TRUE,"","○"))</f>
        <v/>
      </c>
      <c r="AJ75" s="53" t="str">
        <f>IF($B75="","",IF(ISERROR(VLOOKUP($A75,'30WS'!$B$11:$B$26,1,FALSE))=TRUE,"","○"))</f>
        <v/>
      </c>
      <c r="AK75" s="54" t="str">
        <f>IF($B75="","",IF(ISERROR(VLOOKUP($A75,'30WD'!$B$11:$B$34,1,FALSE))=TRUE,"","○"))</f>
        <v/>
      </c>
      <c r="AL75" s="55" t="str">
        <f>IF($B75="","",IF(ISERROR(VLOOKUP($A75,'40WS'!$B$11:$B$26,1,FALSE))=TRUE,"","○"))</f>
        <v/>
      </c>
      <c r="AM75" s="54" t="str">
        <f>IF($B75="","",IF(ISERROR(VLOOKUP($A75,'40WD'!$B$11:$B$34,1,FALSE))=TRUE,"","○"))</f>
        <v/>
      </c>
      <c r="AN75" s="53" t="str">
        <f>IF($B75="","",IF(ISERROR(VLOOKUP($A75,'50WS'!$B$11:$B$26,1,FALSE))=TRUE,"","○"))</f>
        <v/>
      </c>
      <c r="AO75" s="54" t="str">
        <f>IF($B75="","",IF(ISERROR(VLOOKUP($A75,'50WD'!$B$11:$B$34,1,FALSE))=TRUE,"","○"))</f>
        <v/>
      </c>
      <c r="AP75" s="45" t="str">
        <f>IF($B75="","",IF(ISERROR(VLOOKUP($A75,'55WS'!$B$11:$B$26,1,FALSE))=TRUE,"","○"))</f>
        <v/>
      </c>
      <c r="AQ75" s="46" t="str">
        <f>IF($B75="","",IF(ISERROR(VLOOKUP($A75,'55WD'!$B$11:$B$34,1,FALSE))=TRUE,"","○"))</f>
        <v/>
      </c>
      <c r="AR75" s="45" t="str">
        <f>IF($B75="","",IF(ISERROR(VLOOKUP($A75,'60WS'!$B$11:$B$26,1,FALSE))=TRUE,"","○"))</f>
        <v/>
      </c>
      <c r="AS75" s="46" t="str">
        <f>IF($B75="","",IF(ISERROR(VLOOKUP($A75,'60WD'!$B$11:$B$34,1,FALSE))=TRUE,"","○"))</f>
        <v/>
      </c>
      <c r="AT75" s="47" t="s">
        <v>272</v>
      </c>
      <c r="AU75" s="48" t="s">
        <v>272</v>
      </c>
      <c r="AV75" s="22" t="str">
        <f>IF(VLOOKUP($A75,選手名簿!$A$7:$R$206,2)&lt;&gt;"",IF(COUNTA($G75:$G75)&gt;=0,IF(COUNTIF($H75:$AU75,"○")&lt;1,1,""),""),"")</f>
        <v/>
      </c>
    </row>
    <row r="76" spans="1:48" ht="15" customHeight="1" x14ac:dyDescent="0.15">
      <c r="A76" s="42">
        <v>71</v>
      </c>
      <c r="B76" s="43" t="str">
        <f>IF($A76="","",IF(VLOOKUP($A76,選手名簿!$A$7:$R$206,2)="","",VLOOKUP($A76,選手名簿!$A$7:$R$206,2)))</f>
        <v/>
      </c>
      <c r="C76" s="44" t="str">
        <f>IF($A76="","",IF(VLOOKUP($A76,選手名簿!$A$7:$R$206,3)="","",VLOOKUP($A76,選手名簿!$A$7:$R$206,3)))</f>
        <v/>
      </c>
      <c r="D76" s="43" t="str">
        <f>IF($A76="","",IF(VLOOKUP($A76,選手名簿!$A$7:$R$206,4)="","",VLOOKUP($A76,選手名簿!$A$7:$R$206,4)))</f>
        <v/>
      </c>
      <c r="E76" s="82" t="str">
        <f>IF($A76="","",IF(VLOOKUP($A76,選手名簿!$A$7:$R$206,5)="","",VLOOKUP($A76,選手名簿!$A$7:$R$206,5)))</f>
        <v/>
      </c>
      <c r="F76" s="84"/>
      <c r="G76" s="86"/>
      <c r="H76" s="17"/>
      <c r="I76" s="18"/>
      <c r="J76" s="18"/>
      <c r="K76" s="36" t="str">
        <f>IF($B76="","",IF(ISERROR(VLOOKUP($A76,MT!$B$14:$B$20,1,FALSE))=TRUE,"","○"))</f>
        <v/>
      </c>
      <c r="L76" s="37" t="str">
        <f>IF($B76="","",IF(ISERROR(VLOOKUP($A76,WT!$B$14:$B$20,1,FALSE))=TRUE,"","○"))</f>
        <v/>
      </c>
      <c r="M76" s="99" t="str">
        <f>IF($B76="","",IF(ISERROR(VLOOKUP($A76,OBT!$B$14:$B$22,1,FALSE)=TRUE),"","○"))</f>
        <v/>
      </c>
      <c r="N76" s="96"/>
      <c r="O76" s="99" t="str">
        <f>IF($B76="","",IF(ISERROR(VLOOKUP($A76,'HBT(A)'!$B$14:$B$22,1,FALSE)=TRUE),"","○"))&amp;IF($B76="","",IF(ISERROR(VLOOKUP($A76,'HBT(B)'!$B$14:$B$22,1,FALSE)=TRUE),"","○"))</f>
        <v/>
      </c>
      <c r="P76" s="65" t="str">
        <f>IF($B76="","",IF(ISERROR(VLOOKUP($A76,MS!$B$11:$B$26,1,FALSE))=TRUE,"","○"))</f>
        <v/>
      </c>
      <c r="Q76" s="46" t="str">
        <f>IF($B76="","",IF(ISERROR(VLOOKUP($A76,MD!$B$11:$B$34,1,FALSE))=TRUE,"","○"))</f>
        <v/>
      </c>
      <c r="R76" s="53" t="str">
        <f>IF($B76="","",IF(ISERROR(VLOOKUP($A76,'30MS'!$B$11:$B$26,1,FALSE))=TRUE,"","○"))</f>
        <v/>
      </c>
      <c r="S76" s="54" t="str">
        <f>IF($B76="","",IF(ISERROR(VLOOKUP($A76,'30MD'!$B$11:$B$34,1,FALSE))=TRUE,"","○"))</f>
        <v/>
      </c>
      <c r="T76" s="53" t="str">
        <f>IF($B76="","",IF(ISERROR(VLOOKUP($A76,'40MS'!$B$11:$B$26,1,FALSE))=TRUE,"","○"))</f>
        <v/>
      </c>
      <c r="U76" s="54" t="str">
        <f>IF($B76="","",IF(ISERROR(VLOOKUP($A76,'40MD'!$B$11:$B$34,1,FALSE))=TRUE,"","○"))</f>
        <v/>
      </c>
      <c r="V76" s="53" t="str">
        <f>IF($B76="","",IF(ISERROR(VLOOKUP($A76,'50MS'!$B$11:$B$26,1,FALSE))=TRUE,"","○"))</f>
        <v/>
      </c>
      <c r="W76" s="54" t="str">
        <f>IF($B76="","",IF(ISERROR(VLOOKUP($A76,'50MD'!$B$11:$B$34,1,FALSE))=TRUE,"","○"))</f>
        <v/>
      </c>
      <c r="X76" s="45" t="str">
        <f>IF($B76="","",IF(ISERROR(VLOOKUP($A76,'55MS'!$B$11:$B$26,1,FALSE))=TRUE,"","○"))</f>
        <v/>
      </c>
      <c r="Y76" s="46" t="str">
        <f>IF($B76="","",IF(ISERROR(VLOOKUP($A76,'55MD'!$B$11:$B$34,1,FALSE))=TRUE,"","○"))</f>
        <v/>
      </c>
      <c r="Z76" s="53" t="str">
        <f>IF($B76="","",IF(ISERROR(VLOOKUP($A76,'60MS'!$B$11:$B$26,1,FALSE))=TRUE,"","○"))</f>
        <v/>
      </c>
      <c r="AA76" s="54" t="str">
        <f>IF($B76="","",IF(ISERROR(VLOOKUP($A76,'60MD'!$B$11:$B$34,1,FALSE))=TRUE,"","○"))</f>
        <v/>
      </c>
      <c r="AB76" s="55" t="str">
        <f>IF($B76="","",IF(ISERROR(VLOOKUP($A76,'65MS'!$B$11:$B$26,1,FALSE))=TRUE,"","○"))</f>
        <v/>
      </c>
      <c r="AC76" s="54" t="str">
        <f>IF($B76="","",IF(ISERROR(VLOOKUP($A76,'65MD'!$B$11:$B$34,1,FALSE))=TRUE,"","○"))</f>
        <v/>
      </c>
      <c r="AD76" s="53" t="str">
        <f>IF($B76="","",IF(ISERROR(VLOOKUP($A76,'70MS'!$B$11:$B$26,1,FALSE))=TRUE,"","○"))</f>
        <v/>
      </c>
      <c r="AE76" s="54" t="str">
        <f>IF($B76="","",IF(ISERROR(VLOOKUP($A76,'70MD'!$B$11:$B$34,1,FALSE))=TRUE,"","○"))</f>
        <v/>
      </c>
      <c r="AF76" s="137"/>
      <c r="AG76" s="54"/>
      <c r="AH76" s="53" t="str">
        <f>IF($B76="","",IF(ISERROR(VLOOKUP($A76,WS!$B$11:$B$26,1,FALSE))=TRUE,"","○"))</f>
        <v/>
      </c>
      <c r="AI76" s="54" t="str">
        <f>IF($B76="","",IF(ISERROR(VLOOKUP($A76,WD!$B$11:$B$34,1,FALSE))=TRUE,"","○"))</f>
        <v/>
      </c>
      <c r="AJ76" s="53" t="str">
        <f>IF($B76="","",IF(ISERROR(VLOOKUP($A76,'30WS'!$B$11:$B$26,1,FALSE))=TRUE,"","○"))</f>
        <v/>
      </c>
      <c r="AK76" s="54" t="str">
        <f>IF($B76="","",IF(ISERROR(VLOOKUP($A76,'30WD'!$B$11:$B$34,1,FALSE))=TRUE,"","○"))</f>
        <v/>
      </c>
      <c r="AL76" s="55" t="str">
        <f>IF($B76="","",IF(ISERROR(VLOOKUP($A76,'40WS'!$B$11:$B$26,1,FALSE))=TRUE,"","○"))</f>
        <v/>
      </c>
      <c r="AM76" s="54" t="str">
        <f>IF($B76="","",IF(ISERROR(VLOOKUP($A76,'40WD'!$B$11:$B$34,1,FALSE))=TRUE,"","○"))</f>
        <v/>
      </c>
      <c r="AN76" s="53" t="str">
        <f>IF($B76="","",IF(ISERROR(VLOOKUP($A76,'50WS'!$B$11:$B$26,1,FALSE))=TRUE,"","○"))</f>
        <v/>
      </c>
      <c r="AO76" s="54" t="str">
        <f>IF($B76="","",IF(ISERROR(VLOOKUP($A76,'50WD'!$B$11:$B$34,1,FALSE))=TRUE,"","○"))</f>
        <v/>
      </c>
      <c r="AP76" s="45" t="str">
        <f>IF($B76="","",IF(ISERROR(VLOOKUP($A76,'55WS'!$B$11:$B$26,1,FALSE))=TRUE,"","○"))</f>
        <v/>
      </c>
      <c r="AQ76" s="46" t="str">
        <f>IF($B76="","",IF(ISERROR(VLOOKUP($A76,'55WD'!$B$11:$B$34,1,FALSE))=TRUE,"","○"))</f>
        <v/>
      </c>
      <c r="AR76" s="45" t="str">
        <f>IF($B76="","",IF(ISERROR(VLOOKUP($A76,'60WS'!$B$11:$B$26,1,FALSE))=TRUE,"","○"))</f>
        <v/>
      </c>
      <c r="AS76" s="46" t="str">
        <f>IF($B76="","",IF(ISERROR(VLOOKUP($A76,'60WD'!$B$11:$B$34,1,FALSE))=TRUE,"","○"))</f>
        <v/>
      </c>
      <c r="AT76" s="47" t="s">
        <v>272</v>
      </c>
      <c r="AU76" s="48" t="s">
        <v>272</v>
      </c>
      <c r="AV76" s="22" t="str">
        <f>IF(VLOOKUP($A76,選手名簿!$A$7:$R$206,2)&lt;&gt;"",IF(COUNTA($G76:$G76)&gt;=0,IF(COUNTIF($H76:$AU76,"○")&lt;1,1,""),""),"")</f>
        <v/>
      </c>
    </row>
    <row r="77" spans="1:48" ht="15" customHeight="1" x14ac:dyDescent="0.15">
      <c r="A77" s="42">
        <v>72</v>
      </c>
      <c r="B77" s="43" t="str">
        <f>IF($A77="","",IF(VLOOKUP($A77,選手名簿!$A$7:$R$206,2)="","",VLOOKUP($A77,選手名簿!$A$7:$R$206,2)))</f>
        <v/>
      </c>
      <c r="C77" s="44" t="str">
        <f>IF($A77="","",IF(VLOOKUP($A77,選手名簿!$A$7:$R$206,3)="","",VLOOKUP($A77,選手名簿!$A$7:$R$206,3)))</f>
        <v/>
      </c>
      <c r="D77" s="43" t="str">
        <f>IF($A77="","",IF(VLOOKUP($A77,選手名簿!$A$7:$R$206,4)="","",VLOOKUP($A77,選手名簿!$A$7:$R$206,4)))</f>
        <v/>
      </c>
      <c r="E77" s="82" t="str">
        <f>IF($A77="","",IF(VLOOKUP($A77,選手名簿!$A$7:$R$206,5)="","",VLOOKUP($A77,選手名簿!$A$7:$R$206,5)))</f>
        <v/>
      </c>
      <c r="F77" s="84"/>
      <c r="G77" s="86"/>
      <c r="H77" s="17"/>
      <c r="I77" s="18"/>
      <c r="J77" s="18"/>
      <c r="K77" s="36" t="str">
        <f>IF($B77="","",IF(ISERROR(VLOOKUP($A77,MT!$B$14:$B$20,1,FALSE))=TRUE,"","○"))</f>
        <v/>
      </c>
      <c r="L77" s="37" t="str">
        <f>IF($B77="","",IF(ISERROR(VLOOKUP($A77,WT!$B$14:$B$20,1,FALSE))=TRUE,"","○"))</f>
        <v/>
      </c>
      <c r="M77" s="99" t="str">
        <f>IF($B77="","",IF(ISERROR(VLOOKUP($A77,OBT!$B$14:$B$22,1,FALSE)=TRUE),"","○"))</f>
        <v/>
      </c>
      <c r="N77" s="96"/>
      <c r="O77" s="99" t="str">
        <f>IF($B77="","",IF(ISERROR(VLOOKUP($A77,'HBT(A)'!$B$14:$B$22,1,FALSE)=TRUE),"","○"))&amp;IF($B77="","",IF(ISERROR(VLOOKUP($A77,'HBT(B)'!$B$14:$B$22,1,FALSE)=TRUE),"","○"))</f>
        <v/>
      </c>
      <c r="P77" s="65" t="str">
        <f>IF($B77="","",IF(ISERROR(VLOOKUP($A77,MS!$B$11:$B$26,1,FALSE))=TRUE,"","○"))</f>
        <v/>
      </c>
      <c r="Q77" s="46" t="str">
        <f>IF($B77="","",IF(ISERROR(VLOOKUP($A77,MD!$B$11:$B$34,1,FALSE))=TRUE,"","○"))</f>
        <v/>
      </c>
      <c r="R77" s="53" t="str">
        <f>IF($B77="","",IF(ISERROR(VLOOKUP($A77,'30MS'!$B$11:$B$26,1,FALSE))=TRUE,"","○"))</f>
        <v/>
      </c>
      <c r="S77" s="54" t="str">
        <f>IF($B77="","",IF(ISERROR(VLOOKUP($A77,'30MD'!$B$11:$B$34,1,FALSE))=TRUE,"","○"))</f>
        <v/>
      </c>
      <c r="T77" s="53" t="str">
        <f>IF($B77="","",IF(ISERROR(VLOOKUP($A77,'40MS'!$B$11:$B$26,1,FALSE))=TRUE,"","○"))</f>
        <v/>
      </c>
      <c r="U77" s="54" t="str">
        <f>IF($B77="","",IF(ISERROR(VLOOKUP($A77,'40MD'!$B$11:$B$34,1,FALSE))=TRUE,"","○"))</f>
        <v/>
      </c>
      <c r="V77" s="53" t="str">
        <f>IF($B77="","",IF(ISERROR(VLOOKUP($A77,'50MS'!$B$11:$B$26,1,FALSE))=TRUE,"","○"))</f>
        <v/>
      </c>
      <c r="W77" s="54" t="str">
        <f>IF($B77="","",IF(ISERROR(VLOOKUP($A77,'50MD'!$B$11:$B$34,1,FALSE))=TRUE,"","○"))</f>
        <v/>
      </c>
      <c r="X77" s="45" t="str">
        <f>IF($B77="","",IF(ISERROR(VLOOKUP($A77,'55MS'!$B$11:$B$26,1,FALSE))=TRUE,"","○"))</f>
        <v/>
      </c>
      <c r="Y77" s="46" t="str">
        <f>IF($B77="","",IF(ISERROR(VLOOKUP($A77,'55MD'!$B$11:$B$34,1,FALSE))=TRUE,"","○"))</f>
        <v/>
      </c>
      <c r="Z77" s="53" t="str">
        <f>IF($B77="","",IF(ISERROR(VLOOKUP($A77,'60MS'!$B$11:$B$26,1,FALSE))=TRUE,"","○"))</f>
        <v/>
      </c>
      <c r="AA77" s="54" t="str">
        <f>IF($B77="","",IF(ISERROR(VLOOKUP($A77,'60MD'!$B$11:$B$34,1,FALSE))=TRUE,"","○"))</f>
        <v/>
      </c>
      <c r="AB77" s="55" t="str">
        <f>IF($B77="","",IF(ISERROR(VLOOKUP($A77,'65MS'!$B$11:$B$26,1,FALSE))=TRUE,"","○"))</f>
        <v/>
      </c>
      <c r="AC77" s="54" t="str">
        <f>IF($B77="","",IF(ISERROR(VLOOKUP($A77,'65MD'!$B$11:$B$34,1,FALSE))=TRUE,"","○"))</f>
        <v/>
      </c>
      <c r="AD77" s="53" t="str">
        <f>IF($B77="","",IF(ISERROR(VLOOKUP($A77,'70MS'!$B$11:$B$26,1,FALSE))=TRUE,"","○"))</f>
        <v/>
      </c>
      <c r="AE77" s="54" t="str">
        <f>IF($B77="","",IF(ISERROR(VLOOKUP($A77,'70MD'!$B$11:$B$34,1,FALSE))=TRUE,"","○"))</f>
        <v/>
      </c>
      <c r="AF77" s="137"/>
      <c r="AG77" s="54"/>
      <c r="AH77" s="53" t="str">
        <f>IF($B77="","",IF(ISERROR(VLOOKUP($A77,WS!$B$11:$B$26,1,FALSE))=TRUE,"","○"))</f>
        <v/>
      </c>
      <c r="AI77" s="54" t="str">
        <f>IF($B77="","",IF(ISERROR(VLOOKUP($A77,WD!$B$11:$B$34,1,FALSE))=TRUE,"","○"))</f>
        <v/>
      </c>
      <c r="AJ77" s="53" t="str">
        <f>IF($B77="","",IF(ISERROR(VLOOKUP($A77,'30WS'!$B$11:$B$26,1,FALSE))=TRUE,"","○"))</f>
        <v/>
      </c>
      <c r="AK77" s="54" t="str">
        <f>IF($B77="","",IF(ISERROR(VLOOKUP($A77,'30WD'!$B$11:$B$34,1,FALSE))=TRUE,"","○"))</f>
        <v/>
      </c>
      <c r="AL77" s="55" t="str">
        <f>IF($B77="","",IF(ISERROR(VLOOKUP($A77,'40WS'!$B$11:$B$26,1,FALSE))=TRUE,"","○"))</f>
        <v/>
      </c>
      <c r="AM77" s="54" t="str">
        <f>IF($B77="","",IF(ISERROR(VLOOKUP($A77,'40WD'!$B$11:$B$34,1,FALSE))=TRUE,"","○"))</f>
        <v/>
      </c>
      <c r="AN77" s="53" t="str">
        <f>IF($B77="","",IF(ISERROR(VLOOKUP($A77,'50WS'!$B$11:$B$26,1,FALSE))=TRUE,"","○"))</f>
        <v/>
      </c>
      <c r="AO77" s="54" t="str">
        <f>IF($B77="","",IF(ISERROR(VLOOKUP($A77,'50WD'!$B$11:$B$34,1,FALSE))=TRUE,"","○"))</f>
        <v/>
      </c>
      <c r="AP77" s="45" t="str">
        <f>IF($B77="","",IF(ISERROR(VLOOKUP($A77,'55WS'!$B$11:$B$26,1,FALSE))=TRUE,"","○"))</f>
        <v/>
      </c>
      <c r="AQ77" s="46" t="str">
        <f>IF($B77="","",IF(ISERROR(VLOOKUP($A77,'55WD'!$B$11:$B$34,1,FALSE))=TRUE,"","○"))</f>
        <v/>
      </c>
      <c r="AR77" s="45" t="str">
        <f>IF($B77="","",IF(ISERROR(VLOOKUP($A77,'60WS'!$B$11:$B$26,1,FALSE))=TRUE,"","○"))</f>
        <v/>
      </c>
      <c r="AS77" s="46" t="str">
        <f>IF($B77="","",IF(ISERROR(VLOOKUP($A77,'60WD'!$B$11:$B$34,1,FALSE))=TRUE,"","○"))</f>
        <v/>
      </c>
      <c r="AT77" s="47" t="s">
        <v>272</v>
      </c>
      <c r="AU77" s="48" t="s">
        <v>272</v>
      </c>
      <c r="AV77" s="22" t="str">
        <f>IF(VLOOKUP($A77,選手名簿!$A$7:$R$206,2)&lt;&gt;"",IF(COUNTA($G77:$G77)&gt;=0,IF(COUNTIF($H77:$AU77,"○")&lt;1,1,""),""),"")</f>
        <v/>
      </c>
    </row>
    <row r="78" spans="1:48" ht="15" customHeight="1" x14ac:dyDescent="0.15">
      <c r="A78" s="42">
        <v>73</v>
      </c>
      <c r="B78" s="43" t="str">
        <f>IF($A78="","",IF(VLOOKUP($A78,選手名簿!$A$7:$R$206,2)="","",VLOOKUP($A78,選手名簿!$A$7:$R$206,2)))</f>
        <v/>
      </c>
      <c r="C78" s="44" t="str">
        <f>IF($A78="","",IF(VLOOKUP($A78,選手名簿!$A$7:$R$206,3)="","",VLOOKUP($A78,選手名簿!$A$7:$R$206,3)))</f>
        <v/>
      </c>
      <c r="D78" s="43" t="str">
        <f>IF($A78="","",IF(VLOOKUP($A78,選手名簿!$A$7:$R$206,4)="","",VLOOKUP($A78,選手名簿!$A$7:$R$206,4)))</f>
        <v/>
      </c>
      <c r="E78" s="82" t="str">
        <f>IF($A78="","",IF(VLOOKUP($A78,選手名簿!$A$7:$R$206,5)="","",VLOOKUP($A78,選手名簿!$A$7:$R$206,5)))</f>
        <v/>
      </c>
      <c r="F78" s="84"/>
      <c r="G78" s="86"/>
      <c r="H78" s="17"/>
      <c r="I78" s="18"/>
      <c r="J78" s="18"/>
      <c r="K78" s="36" t="str">
        <f>IF($B78="","",IF(ISERROR(VLOOKUP($A78,MT!$B$14:$B$20,1,FALSE))=TRUE,"","○"))</f>
        <v/>
      </c>
      <c r="L78" s="37" t="str">
        <f>IF($B78="","",IF(ISERROR(VLOOKUP($A78,WT!$B$14:$B$20,1,FALSE))=TRUE,"","○"))</f>
        <v/>
      </c>
      <c r="M78" s="99" t="str">
        <f>IF($B78="","",IF(ISERROR(VLOOKUP($A78,OBT!$B$14:$B$22,1,FALSE)=TRUE),"","○"))</f>
        <v/>
      </c>
      <c r="N78" s="96"/>
      <c r="O78" s="99" t="str">
        <f>IF($B78="","",IF(ISERROR(VLOOKUP($A78,'HBT(A)'!$B$14:$B$22,1,FALSE)=TRUE),"","○"))&amp;IF($B78="","",IF(ISERROR(VLOOKUP($A78,'HBT(B)'!$B$14:$B$22,1,FALSE)=TRUE),"","○"))</f>
        <v/>
      </c>
      <c r="P78" s="65" t="str">
        <f>IF($B78="","",IF(ISERROR(VLOOKUP($A78,MS!$B$11:$B$26,1,FALSE))=TRUE,"","○"))</f>
        <v/>
      </c>
      <c r="Q78" s="46" t="str">
        <f>IF($B78="","",IF(ISERROR(VLOOKUP($A78,MD!$B$11:$B$34,1,FALSE))=TRUE,"","○"))</f>
        <v/>
      </c>
      <c r="R78" s="53" t="str">
        <f>IF($B78="","",IF(ISERROR(VLOOKUP($A78,'30MS'!$B$11:$B$26,1,FALSE))=TRUE,"","○"))</f>
        <v/>
      </c>
      <c r="S78" s="54" t="str">
        <f>IF($B78="","",IF(ISERROR(VLOOKUP($A78,'30MD'!$B$11:$B$34,1,FALSE))=TRUE,"","○"))</f>
        <v/>
      </c>
      <c r="T78" s="53" t="str">
        <f>IF($B78="","",IF(ISERROR(VLOOKUP($A78,'40MS'!$B$11:$B$26,1,FALSE))=TRUE,"","○"))</f>
        <v/>
      </c>
      <c r="U78" s="54" t="str">
        <f>IF($B78="","",IF(ISERROR(VLOOKUP($A78,'40MD'!$B$11:$B$34,1,FALSE))=TRUE,"","○"))</f>
        <v/>
      </c>
      <c r="V78" s="53" t="str">
        <f>IF($B78="","",IF(ISERROR(VLOOKUP($A78,'50MS'!$B$11:$B$26,1,FALSE))=TRUE,"","○"))</f>
        <v/>
      </c>
      <c r="W78" s="54" t="str">
        <f>IF($B78="","",IF(ISERROR(VLOOKUP($A78,'50MD'!$B$11:$B$34,1,FALSE))=TRUE,"","○"))</f>
        <v/>
      </c>
      <c r="X78" s="45" t="str">
        <f>IF($B78="","",IF(ISERROR(VLOOKUP($A78,'55MS'!$B$11:$B$26,1,FALSE))=TRUE,"","○"))</f>
        <v/>
      </c>
      <c r="Y78" s="46" t="str">
        <f>IF($B78="","",IF(ISERROR(VLOOKUP($A78,'55MD'!$B$11:$B$34,1,FALSE))=TRUE,"","○"))</f>
        <v/>
      </c>
      <c r="Z78" s="53" t="str">
        <f>IF($B78="","",IF(ISERROR(VLOOKUP($A78,'60MS'!$B$11:$B$26,1,FALSE))=TRUE,"","○"))</f>
        <v/>
      </c>
      <c r="AA78" s="54" t="str">
        <f>IF($B78="","",IF(ISERROR(VLOOKUP($A78,'60MD'!$B$11:$B$34,1,FALSE))=TRUE,"","○"))</f>
        <v/>
      </c>
      <c r="AB78" s="55" t="str">
        <f>IF($B78="","",IF(ISERROR(VLOOKUP($A78,'65MS'!$B$11:$B$26,1,FALSE))=TRUE,"","○"))</f>
        <v/>
      </c>
      <c r="AC78" s="54" t="str">
        <f>IF($B78="","",IF(ISERROR(VLOOKUP($A78,'65MD'!$B$11:$B$34,1,FALSE))=TRUE,"","○"))</f>
        <v/>
      </c>
      <c r="AD78" s="53" t="str">
        <f>IF($B78="","",IF(ISERROR(VLOOKUP($A78,'70MS'!$B$11:$B$26,1,FALSE))=TRUE,"","○"))</f>
        <v/>
      </c>
      <c r="AE78" s="54" t="str">
        <f>IF($B78="","",IF(ISERROR(VLOOKUP($A78,'70MD'!$B$11:$B$34,1,FALSE))=TRUE,"","○"))</f>
        <v/>
      </c>
      <c r="AF78" s="137"/>
      <c r="AG78" s="54"/>
      <c r="AH78" s="53" t="str">
        <f>IF($B78="","",IF(ISERROR(VLOOKUP($A78,WS!$B$11:$B$26,1,FALSE))=TRUE,"","○"))</f>
        <v/>
      </c>
      <c r="AI78" s="54" t="str">
        <f>IF($B78="","",IF(ISERROR(VLOOKUP($A78,WD!$B$11:$B$34,1,FALSE))=TRUE,"","○"))</f>
        <v/>
      </c>
      <c r="AJ78" s="53" t="str">
        <f>IF($B78="","",IF(ISERROR(VLOOKUP($A78,'30WS'!$B$11:$B$26,1,FALSE))=TRUE,"","○"))</f>
        <v/>
      </c>
      <c r="AK78" s="54" t="str">
        <f>IF($B78="","",IF(ISERROR(VLOOKUP($A78,'30WD'!$B$11:$B$34,1,FALSE))=TRUE,"","○"))</f>
        <v/>
      </c>
      <c r="AL78" s="55" t="str">
        <f>IF($B78="","",IF(ISERROR(VLOOKUP($A78,'40WS'!$B$11:$B$26,1,FALSE))=TRUE,"","○"))</f>
        <v/>
      </c>
      <c r="AM78" s="54" t="str">
        <f>IF($B78="","",IF(ISERROR(VLOOKUP($A78,'40WD'!$B$11:$B$34,1,FALSE))=TRUE,"","○"))</f>
        <v/>
      </c>
      <c r="AN78" s="53" t="str">
        <f>IF($B78="","",IF(ISERROR(VLOOKUP($A78,'50WS'!$B$11:$B$26,1,FALSE))=TRUE,"","○"))</f>
        <v/>
      </c>
      <c r="AO78" s="54" t="str">
        <f>IF($B78="","",IF(ISERROR(VLOOKUP($A78,'50WD'!$B$11:$B$34,1,FALSE))=TRUE,"","○"))</f>
        <v/>
      </c>
      <c r="AP78" s="45" t="str">
        <f>IF($B78="","",IF(ISERROR(VLOOKUP($A78,'55WS'!$B$11:$B$26,1,FALSE))=TRUE,"","○"))</f>
        <v/>
      </c>
      <c r="AQ78" s="46" t="str">
        <f>IF($B78="","",IF(ISERROR(VLOOKUP($A78,'55WD'!$B$11:$B$34,1,FALSE))=TRUE,"","○"))</f>
        <v/>
      </c>
      <c r="AR78" s="45" t="str">
        <f>IF($B78="","",IF(ISERROR(VLOOKUP($A78,'60WS'!$B$11:$B$26,1,FALSE))=TRUE,"","○"))</f>
        <v/>
      </c>
      <c r="AS78" s="46" t="str">
        <f>IF($B78="","",IF(ISERROR(VLOOKUP($A78,'60WD'!$B$11:$B$34,1,FALSE))=TRUE,"","○"))</f>
        <v/>
      </c>
      <c r="AT78" s="47" t="s">
        <v>272</v>
      </c>
      <c r="AU78" s="48" t="s">
        <v>272</v>
      </c>
      <c r="AV78" s="22" t="str">
        <f>IF(VLOOKUP($A78,選手名簿!$A$7:$R$206,2)&lt;&gt;"",IF(COUNTA($G78:$G78)&gt;=0,IF(COUNTIF($H78:$AU78,"○")&lt;1,1,""),""),"")</f>
        <v/>
      </c>
    </row>
    <row r="79" spans="1:48" ht="15" customHeight="1" x14ac:dyDescent="0.15">
      <c r="A79" s="42">
        <v>74</v>
      </c>
      <c r="B79" s="43" t="str">
        <f>IF($A79="","",IF(VLOOKUP($A79,選手名簿!$A$7:$R$206,2)="","",VLOOKUP($A79,選手名簿!$A$7:$R$206,2)))</f>
        <v/>
      </c>
      <c r="C79" s="44" t="str">
        <f>IF($A79="","",IF(VLOOKUP($A79,選手名簿!$A$7:$R$206,3)="","",VLOOKUP($A79,選手名簿!$A$7:$R$206,3)))</f>
        <v/>
      </c>
      <c r="D79" s="43" t="str">
        <f>IF($A79="","",IF(VLOOKUP($A79,選手名簿!$A$7:$R$206,4)="","",VLOOKUP($A79,選手名簿!$A$7:$R$206,4)))</f>
        <v/>
      </c>
      <c r="E79" s="82" t="str">
        <f>IF($A79="","",IF(VLOOKUP($A79,選手名簿!$A$7:$R$206,5)="","",VLOOKUP($A79,選手名簿!$A$7:$R$206,5)))</f>
        <v/>
      </c>
      <c r="F79" s="84"/>
      <c r="G79" s="86"/>
      <c r="H79" s="17"/>
      <c r="I79" s="18"/>
      <c r="J79" s="18"/>
      <c r="K79" s="36" t="str">
        <f>IF($B79="","",IF(ISERROR(VLOOKUP($A79,MT!$B$14:$B$20,1,FALSE))=TRUE,"","○"))</f>
        <v/>
      </c>
      <c r="L79" s="37" t="str">
        <f>IF($B79="","",IF(ISERROR(VLOOKUP($A79,WT!$B$14:$B$20,1,FALSE))=TRUE,"","○"))</f>
        <v/>
      </c>
      <c r="M79" s="99" t="str">
        <f>IF($B79="","",IF(ISERROR(VLOOKUP($A79,OBT!$B$14:$B$22,1,FALSE)=TRUE),"","○"))</f>
        <v/>
      </c>
      <c r="N79" s="96"/>
      <c r="O79" s="99" t="str">
        <f>IF($B79="","",IF(ISERROR(VLOOKUP($A79,'HBT(A)'!$B$14:$B$22,1,FALSE)=TRUE),"","○"))&amp;IF($B79="","",IF(ISERROR(VLOOKUP($A79,'HBT(B)'!$B$14:$B$22,1,FALSE)=TRUE),"","○"))</f>
        <v/>
      </c>
      <c r="P79" s="65" t="str">
        <f>IF($B79="","",IF(ISERROR(VLOOKUP($A79,MS!$B$11:$B$26,1,FALSE))=TRUE,"","○"))</f>
        <v/>
      </c>
      <c r="Q79" s="46" t="str">
        <f>IF($B79="","",IF(ISERROR(VLOOKUP($A79,MD!$B$11:$B$34,1,FALSE))=TRUE,"","○"))</f>
        <v/>
      </c>
      <c r="R79" s="53" t="str">
        <f>IF($B79="","",IF(ISERROR(VLOOKUP($A79,'30MS'!$B$11:$B$26,1,FALSE))=TRUE,"","○"))</f>
        <v/>
      </c>
      <c r="S79" s="54" t="str">
        <f>IF($B79="","",IF(ISERROR(VLOOKUP($A79,'30MD'!$B$11:$B$34,1,FALSE))=TRUE,"","○"))</f>
        <v/>
      </c>
      <c r="T79" s="53" t="str">
        <f>IF($B79="","",IF(ISERROR(VLOOKUP($A79,'40MS'!$B$11:$B$26,1,FALSE))=TRUE,"","○"))</f>
        <v/>
      </c>
      <c r="U79" s="54" t="str">
        <f>IF($B79="","",IF(ISERROR(VLOOKUP($A79,'40MD'!$B$11:$B$34,1,FALSE))=TRUE,"","○"))</f>
        <v/>
      </c>
      <c r="V79" s="53" t="str">
        <f>IF($B79="","",IF(ISERROR(VLOOKUP($A79,'50MS'!$B$11:$B$26,1,FALSE))=TRUE,"","○"))</f>
        <v/>
      </c>
      <c r="W79" s="54" t="str">
        <f>IF($B79="","",IF(ISERROR(VLOOKUP($A79,'50MD'!$B$11:$B$34,1,FALSE))=TRUE,"","○"))</f>
        <v/>
      </c>
      <c r="X79" s="45" t="str">
        <f>IF($B79="","",IF(ISERROR(VLOOKUP($A79,'55MS'!$B$11:$B$26,1,FALSE))=TRUE,"","○"))</f>
        <v/>
      </c>
      <c r="Y79" s="46" t="str">
        <f>IF($B79="","",IF(ISERROR(VLOOKUP($A79,'55MD'!$B$11:$B$34,1,FALSE))=TRUE,"","○"))</f>
        <v/>
      </c>
      <c r="Z79" s="53" t="str">
        <f>IF($B79="","",IF(ISERROR(VLOOKUP($A79,'60MS'!$B$11:$B$26,1,FALSE))=TRUE,"","○"))</f>
        <v/>
      </c>
      <c r="AA79" s="54" t="str">
        <f>IF($B79="","",IF(ISERROR(VLOOKUP($A79,'60MD'!$B$11:$B$34,1,FALSE))=TRUE,"","○"))</f>
        <v/>
      </c>
      <c r="AB79" s="55" t="str">
        <f>IF($B79="","",IF(ISERROR(VLOOKUP($A79,'65MS'!$B$11:$B$26,1,FALSE))=TRUE,"","○"))</f>
        <v/>
      </c>
      <c r="AC79" s="54" t="str">
        <f>IF($B79="","",IF(ISERROR(VLOOKUP($A79,'65MD'!$B$11:$B$34,1,FALSE))=TRUE,"","○"))</f>
        <v/>
      </c>
      <c r="AD79" s="53" t="str">
        <f>IF($B79="","",IF(ISERROR(VLOOKUP($A79,'70MS'!$B$11:$B$26,1,FALSE))=TRUE,"","○"))</f>
        <v/>
      </c>
      <c r="AE79" s="54" t="str">
        <f>IF($B79="","",IF(ISERROR(VLOOKUP($A79,'70MD'!$B$11:$B$34,1,FALSE))=TRUE,"","○"))</f>
        <v/>
      </c>
      <c r="AF79" s="137"/>
      <c r="AG79" s="54"/>
      <c r="AH79" s="53" t="str">
        <f>IF($B79="","",IF(ISERROR(VLOOKUP($A79,WS!$B$11:$B$26,1,FALSE))=TRUE,"","○"))</f>
        <v/>
      </c>
      <c r="AI79" s="54" t="str">
        <f>IF($B79="","",IF(ISERROR(VLOOKUP($A79,WD!$B$11:$B$34,1,FALSE))=TRUE,"","○"))</f>
        <v/>
      </c>
      <c r="AJ79" s="53" t="str">
        <f>IF($B79="","",IF(ISERROR(VLOOKUP($A79,'30WS'!$B$11:$B$26,1,FALSE))=TRUE,"","○"))</f>
        <v/>
      </c>
      <c r="AK79" s="54" t="str">
        <f>IF($B79="","",IF(ISERROR(VLOOKUP($A79,'30WD'!$B$11:$B$34,1,FALSE))=TRUE,"","○"))</f>
        <v/>
      </c>
      <c r="AL79" s="55" t="str">
        <f>IF($B79="","",IF(ISERROR(VLOOKUP($A79,'40WS'!$B$11:$B$26,1,FALSE))=TRUE,"","○"))</f>
        <v/>
      </c>
      <c r="AM79" s="54" t="str">
        <f>IF($B79="","",IF(ISERROR(VLOOKUP($A79,'40WD'!$B$11:$B$34,1,FALSE))=TRUE,"","○"))</f>
        <v/>
      </c>
      <c r="AN79" s="53" t="str">
        <f>IF($B79="","",IF(ISERROR(VLOOKUP($A79,'50WS'!$B$11:$B$26,1,FALSE))=TRUE,"","○"))</f>
        <v/>
      </c>
      <c r="AO79" s="54" t="str">
        <f>IF($B79="","",IF(ISERROR(VLOOKUP($A79,'50WD'!$B$11:$B$34,1,FALSE))=TRUE,"","○"))</f>
        <v/>
      </c>
      <c r="AP79" s="45" t="str">
        <f>IF($B79="","",IF(ISERROR(VLOOKUP($A79,'55WS'!$B$11:$B$26,1,FALSE))=TRUE,"","○"))</f>
        <v/>
      </c>
      <c r="AQ79" s="46" t="str">
        <f>IF($B79="","",IF(ISERROR(VLOOKUP($A79,'55WD'!$B$11:$B$34,1,FALSE))=TRUE,"","○"))</f>
        <v/>
      </c>
      <c r="AR79" s="45" t="str">
        <f>IF($B79="","",IF(ISERROR(VLOOKUP($A79,'60WS'!$B$11:$B$26,1,FALSE))=TRUE,"","○"))</f>
        <v/>
      </c>
      <c r="AS79" s="46" t="str">
        <f>IF($B79="","",IF(ISERROR(VLOOKUP($A79,'60WD'!$B$11:$B$34,1,FALSE))=TRUE,"","○"))</f>
        <v/>
      </c>
      <c r="AT79" s="47" t="s">
        <v>272</v>
      </c>
      <c r="AU79" s="48" t="s">
        <v>272</v>
      </c>
      <c r="AV79" s="22" t="str">
        <f>IF(VLOOKUP($A79,選手名簿!$A$7:$R$206,2)&lt;&gt;"",IF(COUNTA($G79:$G79)&gt;=0,IF(COUNTIF($H79:$AU79,"○")&lt;1,1,""),""),"")</f>
        <v/>
      </c>
    </row>
    <row r="80" spans="1:48" ht="15" customHeight="1" x14ac:dyDescent="0.15">
      <c r="A80" s="42">
        <v>75</v>
      </c>
      <c r="B80" s="43" t="str">
        <f>IF($A80="","",IF(VLOOKUP($A80,選手名簿!$A$7:$R$206,2)="","",VLOOKUP($A80,選手名簿!$A$7:$R$206,2)))</f>
        <v/>
      </c>
      <c r="C80" s="44" t="str">
        <f>IF($A80="","",IF(VLOOKUP($A80,選手名簿!$A$7:$R$206,3)="","",VLOOKUP($A80,選手名簿!$A$7:$R$206,3)))</f>
        <v/>
      </c>
      <c r="D80" s="43" t="str">
        <f>IF($A80="","",IF(VLOOKUP($A80,選手名簿!$A$7:$R$206,4)="","",VLOOKUP($A80,選手名簿!$A$7:$R$206,4)))</f>
        <v/>
      </c>
      <c r="E80" s="82" t="str">
        <f>IF($A80="","",IF(VLOOKUP($A80,選手名簿!$A$7:$R$206,5)="","",VLOOKUP($A80,選手名簿!$A$7:$R$206,5)))</f>
        <v/>
      </c>
      <c r="F80" s="84"/>
      <c r="G80" s="86"/>
      <c r="H80" s="17"/>
      <c r="I80" s="18"/>
      <c r="J80" s="18"/>
      <c r="K80" s="36" t="str">
        <f>IF($B80="","",IF(ISERROR(VLOOKUP($A80,MT!$B$14:$B$20,1,FALSE))=TRUE,"","○"))</f>
        <v/>
      </c>
      <c r="L80" s="37" t="str">
        <f>IF($B80="","",IF(ISERROR(VLOOKUP($A80,WT!$B$14:$B$20,1,FALSE))=TRUE,"","○"))</f>
        <v/>
      </c>
      <c r="M80" s="99" t="str">
        <f>IF($B80="","",IF(ISERROR(VLOOKUP($A80,OBT!$B$14:$B$22,1,FALSE)=TRUE),"","○"))</f>
        <v/>
      </c>
      <c r="N80" s="96"/>
      <c r="O80" s="99" t="str">
        <f>IF($B80="","",IF(ISERROR(VLOOKUP($A80,'HBT(A)'!$B$14:$B$22,1,FALSE)=TRUE),"","○"))&amp;IF($B80="","",IF(ISERROR(VLOOKUP($A80,'HBT(B)'!$B$14:$B$22,1,FALSE)=TRUE),"","○"))</f>
        <v/>
      </c>
      <c r="P80" s="65" t="str">
        <f>IF($B80="","",IF(ISERROR(VLOOKUP($A80,MS!$B$11:$B$26,1,FALSE))=TRUE,"","○"))</f>
        <v/>
      </c>
      <c r="Q80" s="46" t="str">
        <f>IF($B80="","",IF(ISERROR(VLOOKUP($A80,MD!$B$11:$B$34,1,FALSE))=TRUE,"","○"))</f>
        <v/>
      </c>
      <c r="R80" s="53" t="str">
        <f>IF($B80="","",IF(ISERROR(VLOOKUP($A80,'30MS'!$B$11:$B$26,1,FALSE))=TRUE,"","○"))</f>
        <v/>
      </c>
      <c r="S80" s="54" t="str">
        <f>IF($B80="","",IF(ISERROR(VLOOKUP($A80,'30MD'!$B$11:$B$34,1,FALSE))=TRUE,"","○"))</f>
        <v/>
      </c>
      <c r="T80" s="53" t="str">
        <f>IF($B80="","",IF(ISERROR(VLOOKUP($A80,'40MS'!$B$11:$B$26,1,FALSE))=TRUE,"","○"))</f>
        <v/>
      </c>
      <c r="U80" s="54" t="str">
        <f>IF($B80="","",IF(ISERROR(VLOOKUP($A80,'40MD'!$B$11:$B$34,1,FALSE))=TRUE,"","○"))</f>
        <v/>
      </c>
      <c r="V80" s="53" t="str">
        <f>IF($B80="","",IF(ISERROR(VLOOKUP($A80,'50MS'!$B$11:$B$26,1,FALSE))=TRUE,"","○"))</f>
        <v/>
      </c>
      <c r="W80" s="54" t="str">
        <f>IF($B80="","",IF(ISERROR(VLOOKUP($A80,'50MD'!$B$11:$B$34,1,FALSE))=TRUE,"","○"))</f>
        <v/>
      </c>
      <c r="X80" s="45" t="str">
        <f>IF($B80="","",IF(ISERROR(VLOOKUP($A80,'55MS'!$B$11:$B$26,1,FALSE))=TRUE,"","○"))</f>
        <v/>
      </c>
      <c r="Y80" s="46" t="str">
        <f>IF($B80="","",IF(ISERROR(VLOOKUP($A80,'55MD'!$B$11:$B$34,1,FALSE))=TRUE,"","○"))</f>
        <v/>
      </c>
      <c r="Z80" s="53" t="str">
        <f>IF($B80="","",IF(ISERROR(VLOOKUP($A80,'60MS'!$B$11:$B$26,1,FALSE))=TRUE,"","○"))</f>
        <v/>
      </c>
      <c r="AA80" s="54" t="str">
        <f>IF($B80="","",IF(ISERROR(VLOOKUP($A80,'60MD'!$B$11:$B$34,1,FALSE))=TRUE,"","○"))</f>
        <v/>
      </c>
      <c r="AB80" s="55" t="str">
        <f>IF($B80="","",IF(ISERROR(VLOOKUP($A80,'65MS'!$B$11:$B$26,1,FALSE))=TRUE,"","○"))</f>
        <v/>
      </c>
      <c r="AC80" s="54" t="str">
        <f>IF($B80="","",IF(ISERROR(VLOOKUP($A80,'65MD'!$B$11:$B$34,1,FALSE))=TRUE,"","○"))</f>
        <v/>
      </c>
      <c r="AD80" s="53" t="str">
        <f>IF($B80="","",IF(ISERROR(VLOOKUP($A80,'70MS'!$B$11:$B$26,1,FALSE))=TRUE,"","○"))</f>
        <v/>
      </c>
      <c r="AE80" s="54" t="str">
        <f>IF($B80="","",IF(ISERROR(VLOOKUP($A80,'70MD'!$B$11:$B$34,1,FALSE))=TRUE,"","○"))</f>
        <v/>
      </c>
      <c r="AF80" s="137"/>
      <c r="AG80" s="54"/>
      <c r="AH80" s="53" t="str">
        <f>IF($B80="","",IF(ISERROR(VLOOKUP($A80,WS!$B$11:$B$26,1,FALSE))=TRUE,"","○"))</f>
        <v/>
      </c>
      <c r="AI80" s="54" t="str">
        <f>IF($B80="","",IF(ISERROR(VLOOKUP($A80,WD!$B$11:$B$34,1,FALSE))=TRUE,"","○"))</f>
        <v/>
      </c>
      <c r="AJ80" s="53" t="str">
        <f>IF($B80="","",IF(ISERROR(VLOOKUP($A80,'30WS'!$B$11:$B$26,1,FALSE))=TRUE,"","○"))</f>
        <v/>
      </c>
      <c r="AK80" s="54" t="str">
        <f>IF($B80="","",IF(ISERROR(VLOOKUP($A80,'30WD'!$B$11:$B$34,1,FALSE))=TRUE,"","○"))</f>
        <v/>
      </c>
      <c r="AL80" s="55" t="str">
        <f>IF($B80="","",IF(ISERROR(VLOOKUP($A80,'40WS'!$B$11:$B$26,1,FALSE))=TRUE,"","○"))</f>
        <v/>
      </c>
      <c r="AM80" s="54" t="str">
        <f>IF($B80="","",IF(ISERROR(VLOOKUP($A80,'40WD'!$B$11:$B$34,1,FALSE))=TRUE,"","○"))</f>
        <v/>
      </c>
      <c r="AN80" s="53" t="str">
        <f>IF($B80="","",IF(ISERROR(VLOOKUP($A80,'50WS'!$B$11:$B$26,1,FALSE))=TRUE,"","○"))</f>
        <v/>
      </c>
      <c r="AO80" s="54" t="str">
        <f>IF($B80="","",IF(ISERROR(VLOOKUP($A80,'50WD'!$B$11:$B$34,1,FALSE))=TRUE,"","○"))</f>
        <v/>
      </c>
      <c r="AP80" s="45" t="str">
        <f>IF($B80="","",IF(ISERROR(VLOOKUP($A80,'55WS'!$B$11:$B$26,1,FALSE))=TRUE,"","○"))</f>
        <v/>
      </c>
      <c r="AQ80" s="46" t="str">
        <f>IF($B80="","",IF(ISERROR(VLOOKUP($A80,'55WD'!$B$11:$B$34,1,FALSE))=TRUE,"","○"))</f>
        <v/>
      </c>
      <c r="AR80" s="45" t="str">
        <f>IF($B80="","",IF(ISERROR(VLOOKUP($A80,'60WS'!$B$11:$B$26,1,FALSE))=TRUE,"","○"))</f>
        <v/>
      </c>
      <c r="AS80" s="46" t="str">
        <f>IF($B80="","",IF(ISERROR(VLOOKUP($A80,'60WD'!$B$11:$B$34,1,FALSE))=TRUE,"","○"))</f>
        <v/>
      </c>
      <c r="AT80" s="47" t="s">
        <v>272</v>
      </c>
      <c r="AU80" s="48" t="s">
        <v>272</v>
      </c>
      <c r="AV80" s="22" t="str">
        <f>IF(VLOOKUP($A80,選手名簿!$A$7:$R$206,2)&lt;&gt;"",IF(COUNTA($G80:$G80)&gt;=0,IF(COUNTIF($H80:$AU80,"○")&lt;1,1,""),""),"")</f>
        <v/>
      </c>
    </row>
    <row r="81" spans="1:48" ht="15" customHeight="1" x14ac:dyDescent="0.15">
      <c r="A81" s="42">
        <v>76</v>
      </c>
      <c r="B81" s="43" t="str">
        <f>IF($A81="","",IF(VLOOKUP($A81,選手名簿!$A$7:$R$206,2)="","",VLOOKUP($A81,選手名簿!$A$7:$R$206,2)))</f>
        <v/>
      </c>
      <c r="C81" s="44" t="str">
        <f>IF($A81="","",IF(VLOOKUP($A81,選手名簿!$A$7:$R$206,3)="","",VLOOKUP($A81,選手名簿!$A$7:$R$206,3)))</f>
        <v/>
      </c>
      <c r="D81" s="43" t="str">
        <f>IF($A81="","",IF(VLOOKUP($A81,選手名簿!$A$7:$R$206,4)="","",VLOOKUP($A81,選手名簿!$A$7:$R$206,4)))</f>
        <v/>
      </c>
      <c r="E81" s="82" t="str">
        <f>IF($A81="","",IF(VLOOKUP($A81,選手名簿!$A$7:$R$206,5)="","",VLOOKUP($A81,選手名簿!$A$7:$R$206,5)))</f>
        <v/>
      </c>
      <c r="F81" s="84"/>
      <c r="G81" s="86"/>
      <c r="H81" s="17"/>
      <c r="I81" s="18"/>
      <c r="J81" s="18"/>
      <c r="K81" s="36" t="str">
        <f>IF($B81="","",IF(ISERROR(VLOOKUP($A81,MT!$B$14:$B$20,1,FALSE))=TRUE,"","○"))</f>
        <v/>
      </c>
      <c r="L81" s="37" t="str">
        <f>IF($B81="","",IF(ISERROR(VLOOKUP($A81,WT!$B$14:$B$20,1,FALSE))=TRUE,"","○"))</f>
        <v/>
      </c>
      <c r="M81" s="99" t="str">
        <f>IF($B81="","",IF(ISERROR(VLOOKUP($A81,OBT!$B$14:$B$22,1,FALSE)=TRUE),"","○"))</f>
        <v/>
      </c>
      <c r="N81" s="96"/>
      <c r="O81" s="99" t="str">
        <f>IF($B81="","",IF(ISERROR(VLOOKUP($A81,'HBT(A)'!$B$14:$B$22,1,FALSE)=TRUE),"","○"))&amp;IF($B81="","",IF(ISERROR(VLOOKUP($A81,'HBT(B)'!$B$14:$B$22,1,FALSE)=TRUE),"","○"))</f>
        <v/>
      </c>
      <c r="P81" s="65" t="str">
        <f>IF($B81="","",IF(ISERROR(VLOOKUP($A81,MS!$B$11:$B$26,1,FALSE))=TRUE,"","○"))</f>
        <v/>
      </c>
      <c r="Q81" s="46" t="str">
        <f>IF($B81="","",IF(ISERROR(VLOOKUP($A81,MD!$B$11:$B$34,1,FALSE))=TRUE,"","○"))</f>
        <v/>
      </c>
      <c r="R81" s="53" t="str">
        <f>IF($B81="","",IF(ISERROR(VLOOKUP($A81,'30MS'!$B$11:$B$26,1,FALSE))=TRUE,"","○"))</f>
        <v/>
      </c>
      <c r="S81" s="54" t="str">
        <f>IF($B81="","",IF(ISERROR(VLOOKUP($A81,'30MD'!$B$11:$B$34,1,FALSE))=TRUE,"","○"))</f>
        <v/>
      </c>
      <c r="T81" s="53" t="str">
        <f>IF($B81="","",IF(ISERROR(VLOOKUP($A81,'40MS'!$B$11:$B$26,1,FALSE))=TRUE,"","○"))</f>
        <v/>
      </c>
      <c r="U81" s="54" t="str">
        <f>IF($B81="","",IF(ISERROR(VLOOKUP($A81,'40MD'!$B$11:$B$34,1,FALSE))=TRUE,"","○"))</f>
        <v/>
      </c>
      <c r="V81" s="53" t="str">
        <f>IF($B81="","",IF(ISERROR(VLOOKUP($A81,'50MS'!$B$11:$B$26,1,FALSE))=TRUE,"","○"))</f>
        <v/>
      </c>
      <c r="W81" s="54" t="str">
        <f>IF($B81="","",IF(ISERROR(VLOOKUP($A81,'50MD'!$B$11:$B$34,1,FALSE))=TRUE,"","○"))</f>
        <v/>
      </c>
      <c r="X81" s="45" t="str">
        <f>IF($B81="","",IF(ISERROR(VLOOKUP($A81,'55MS'!$B$11:$B$26,1,FALSE))=TRUE,"","○"))</f>
        <v/>
      </c>
      <c r="Y81" s="46" t="str">
        <f>IF($B81="","",IF(ISERROR(VLOOKUP($A81,'55MD'!$B$11:$B$34,1,FALSE))=TRUE,"","○"))</f>
        <v/>
      </c>
      <c r="Z81" s="53" t="str">
        <f>IF($B81="","",IF(ISERROR(VLOOKUP($A81,'60MS'!$B$11:$B$26,1,FALSE))=TRUE,"","○"))</f>
        <v/>
      </c>
      <c r="AA81" s="54" t="str">
        <f>IF($B81="","",IF(ISERROR(VLOOKUP($A81,'60MD'!$B$11:$B$34,1,FALSE))=TRUE,"","○"))</f>
        <v/>
      </c>
      <c r="AB81" s="55" t="str">
        <f>IF($B81="","",IF(ISERROR(VLOOKUP($A81,'65MS'!$B$11:$B$26,1,FALSE))=TRUE,"","○"))</f>
        <v/>
      </c>
      <c r="AC81" s="54" t="str">
        <f>IF($B81="","",IF(ISERROR(VLOOKUP($A81,'65MD'!$B$11:$B$34,1,FALSE))=TRUE,"","○"))</f>
        <v/>
      </c>
      <c r="AD81" s="53" t="str">
        <f>IF($B81="","",IF(ISERROR(VLOOKUP($A81,'70MS'!$B$11:$B$26,1,FALSE))=TRUE,"","○"))</f>
        <v/>
      </c>
      <c r="AE81" s="54" t="str">
        <f>IF($B81="","",IF(ISERROR(VLOOKUP($A81,'70MD'!$B$11:$B$34,1,FALSE))=TRUE,"","○"))</f>
        <v/>
      </c>
      <c r="AF81" s="137"/>
      <c r="AG81" s="54"/>
      <c r="AH81" s="53" t="str">
        <f>IF($B81="","",IF(ISERROR(VLOOKUP($A81,WS!$B$11:$B$26,1,FALSE))=TRUE,"","○"))</f>
        <v/>
      </c>
      <c r="AI81" s="54" t="str">
        <f>IF($B81="","",IF(ISERROR(VLOOKUP($A81,WD!$B$11:$B$34,1,FALSE))=TRUE,"","○"))</f>
        <v/>
      </c>
      <c r="AJ81" s="53" t="str">
        <f>IF($B81="","",IF(ISERROR(VLOOKUP($A81,'30WS'!$B$11:$B$26,1,FALSE))=TRUE,"","○"))</f>
        <v/>
      </c>
      <c r="AK81" s="54" t="str">
        <f>IF($B81="","",IF(ISERROR(VLOOKUP($A81,'30WD'!$B$11:$B$34,1,FALSE))=TRUE,"","○"))</f>
        <v/>
      </c>
      <c r="AL81" s="55" t="str">
        <f>IF($B81="","",IF(ISERROR(VLOOKUP($A81,'40WS'!$B$11:$B$26,1,FALSE))=TRUE,"","○"))</f>
        <v/>
      </c>
      <c r="AM81" s="54" t="str">
        <f>IF($B81="","",IF(ISERROR(VLOOKUP($A81,'40WD'!$B$11:$B$34,1,FALSE))=TRUE,"","○"))</f>
        <v/>
      </c>
      <c r="AN81" s="53" t="str">
        <f>IF($B81="","",IF(ISERROR(VLOOKUP($A81,'50WS'!$B$11:$B$26,1,FALSE))=TRUE,"","○"))</f>
        <v/>
      </c>
      <c r="AO81" s="54" t="str">
        <f>IF($B81="","",IF(ISERROR(VLOOKUP($A81,'50WD'!$B$11:$B$34,1,FALSE))=TRUE,"","○"))</f>
        <v/>
      </c>
      <c r="AP81" s="45" t="str">
        <f>IF($B81="","",IF(ISERROR(VLOOKUP($A81,'55WS'!$B$11:$B$26,1,FALSE))=TRUE,"","○"))</f>
        <v/>
      </c>
      <c r="AQ81" s="46" t="str">
        <f>IF($B81="","",IF(ISERROR(VLOOKUP($A81,'55WD'!$B$11:$B$34,1,FALSE))=TRUE,"","○"))</f>
        <v/>
      </c>
      <c r="AR81" s="45" t="str">
        <f>IF($B81="","",IF(ISERROR(VLOOKUP($A81,'60WS'!$B$11:$B$26,1,FALSE))=TRUE,"","○"))</f>
        <v/>
      </c>
      <c r="AS81" s="46" t="str">
        <f>IF($B81="","",IF(ISERROR(VLOOKUP($A81,'60WD'!$B$11:$B$34,1,FALSE))=TRUE,"","○"))</f>
        <v/>
      </c>
      <c r="AT81" s="47" t="s">
        <v>272</v>
      </c>
      <c r="AU81" s="48" t="s">
        <v>272</v>
      </c>
      <c r="AV81" s="22" t="str">
        <f>IF(VLOOKUP($A81,選手名簿!$A$7:$R$206,2)&lt;&gt;"",IF(COUNTA($G81:$G81)&gt;=0,IF(COUNTIF($H81:$AU81,"○")&lt;1,1,""),""),"")</f>
        <v/>
      </c>
    </row>
    <row r="82" spans="1:48" ht="15" customHeight="1" x14ac:dyDescent="0.15">
      <c r="A82" s="42">
        <v>77</v>
      </c>
      <c r="B82" s="43" t="str">
        <f>IF($A82="","",IF(VLOOKUP($A82,選手名簿!$A$7:$R$206,2)="","",VLOOKUP($A82,選手名簿!$A$7:$R$206,2)))</f>
        <v/>
      </c>
      <c r="C82" s="44" t="str">
        <f>IF($A82="","",IF(VLOOKUP($A82,選手名簿!$A$7:$R$206,3)="","",VLOOKUP($A82,選手名簿!$A$7:$R$206,3)))</f>
        <v/>
      </c>
      <c r="D82" s="43" t="str">
        <f>IF($A82="","",IF(VLOOKUP($A82,選手名簿!$A$7:$R$206,4)="","",VLOOKUP($A82,選手名簿!$A$7:$R$206,4)))</f>
        <v/>
      </c>
      <c r="E82" s="82" t="str">
        <f>IF($A82="","",IF(VLOOKUP($A82,選手名簿!$A$7:$R$206,5)="","",VLOOKUP($A82,選手名簿!$A$7:$R$206,5)))</f>
        <v/>
      </c>
      <c r="F82" s="84"/>
      <c r="G82" s="86"/>
      <c r="H82" s="17"/>
      <c r="I82" s="18"/>
      <c r="J82" s="18"/>
      <c r="K82" s="36" t="str">
        <f>IF($B82="","",IF(ISERROR(VLOOKUP($A82,MT!$B$14:$B$20,1,FALSE))=TRUE,"","○"))</f>
        <v/>
      </c>
      <c r="L82" s="37" t="str">
        <f>IF($B82="","",IF(ISERROR(VLOOKUP($A82,WT!$B$14:$B$20,1,FALSE))=TRUE,"","○"))</f>
        <v/>
      </c>
      <c r="M82" s="99" t="str">
        <f>IF($B82="","",IF(ISERROR(VLOOKUP($A82,OBT!$B$14:$B$22,1,FALSE)=TRUE),"","○"))</f>
        <v/>
      </c>
      <c r="N82" s="96"/>
      <c r="O82" s="99" t="str">
        <f>IF($B82="","",IF(ISERROR(VLOOKUP($A82,'HBT(A)'!$B$14:$B$22,1,FALSE)=TRUE),"","○"))&amp;IF($B82="","",IF(ISERROR(VLOOKUP($A82,'HBT(B)'!$B$14:$B$22,1,FALSE)=TRUE),"","○"))</f>
        <v/>
      </c>
      <c r="P82" s="65" t="str">
        <f>IF($B82="","",IF(ISERROR(VLOOKUP($A82,MS!$B$11:$B$26,1,FALSE))=TRUE,"","○"))</f>
        <v/>
      </c>
      <c r="Q82" s="46" t="str">
        <f>IF($B82="","",IF(ISERROR(VLOOKUP($A82,MD!$B$11:$B$34,1,FALSE))=TRUE,"","○"))</f>
        <v/>
      </c>
      <c r="R82" s="53" t="str">
        <f>IF($B82="","",IF(ISERROR(VLOOKUP($A82,'30MS'!$B$11:$B$26,1,FALSE))=TRUE,"","○"))</f>
        <v/>
      </c>
      <c r="S82" s="54" t="str">
        <f>IF($B82="","",IF(ISERROR(VLOOKUP($A82,'30MD'!$B$11:$B$34,1,FALSE))=TRUE,"","○"))</f>
        <v/>
      </c>
      <c r="T82" s="53" t="str">
        <f>IF($B82="","",IF(ISERROR(VLOOKUP($A82,'40MS'!$B$11:$B$26,1,FALSE))=TRUE,"","○"))</f>
        <v/>
      </c>
      <c r="U82" s="54" t="str">
        <f>IF($B82="","",IF(ISERROR(VLOOKUP($A82,'40MD'!$B$11:$B$34,1,FALSE))=TRUE,"","○"))</f>
        <v/>
      </c>
      <c r="V82" s="53" t="str">
        <f>IF($B82="","",IF(ISERROR(VLOOKUP($A82,'50MS'!$B$11:$B$26,1,FALSE))=TRUE,"","○"))</f>
        <v/>
      </c>
      <c r="W82" s="54" t="str">
        <f>IF($B82="","",IF(ISERROR(VLOOKUP($A82,'50MD'!$B$11:$B$34,1,FALSE))=TRUE,"","○"))</f>
        <v/>
      </c>
      <c r="X82" s="45" t="str">
        <f>IF($B82="","",IF(ISERROR(VLOOKUP($A82,'55MS'!$B$11:$B$26,1,FALSE))=TRUE,"","○"))</f>
        <v/>
      </c>
      <c r="Y82" s="46" t="str">
        <f>IF($B82="","",IF(ISERROR(VLOOKUP($A82,'55MD'!$B$11:$B$34,1,FALSE))=TRUE,"","○"))</f>
        <v/>
      </c>
      <c r="Z82" s="53" t="str">
        <f>IF($B82="","",IF(ISERROR(VLOOKUP($A82,'60MS'!$B$11:$B$26,1,FALSE))=TRUE,"","○"))</f>
        <v/>
      </c>
      <c r="AA82" s="54" t="str">
        <f>IF($B82="","",IF(ISERROR(VLOOKUP($A82,'60MD'!$B$11:$B$34,1,FALSE))=TRUE,"","○"))</f>
        <v/>
      </c>
      <c r="AB82" s="55" t="str">
        <f>IF($B82="","",IF(ISERROR(VLOOKUP($A82,'65MS'!$B$11:$B$26,1,FALSE))=TRUE,"","○"))</f>
        <v/>
      </c>
      <c r="AC82" s="54" t="str">
        <f>IF($B82="","",IF(ISERROR(VLOOKUP($A82,'65MD'!$B$11:$B$34,1,FALSE))=TRUE,"","○"))</f>
        <v/>
      </c>
      <c r="AD82" s="53" t="str">
        <f>IF($B82="","",IF(ISERROR(VLOOKUP($A82,'70MS'!$B$11:$B$26,1,FALSE))=TRUE,"","○"))</f>
        <v/>
      </c>
      <c r="AE82" s="54" t="str">
        <f>IF($B82="","",IF(ISERROR(VLOOKUP($A82,'70MD'!$B$11:$B$34,1,FALSE))=TRUE,"","○"))</f>
        <v/>
      </c>
      <c r="AF82" s="137"/>
      <c r="AG82" s="54"/>
      <c r="AH82" s="53" t="str">
        <f>IF($B82="","",IF(ISERROR(VLOOKUP($A82,WS!$B$11:$B$26,1,FALSE))=TRUE,"","○"))</f>
        <v/>
      </c>
      <c r="AI82" s="54" t="str">
        <f>IF($B82="","",IF(ISERROR(VLOOKUP($A82,WD!$B$11:$B$34,1,FALSE))=TRUE,"","○"))</f>
        <v/>
      </c>
      <c r="AJ82" s="53" t="str">
        <f>IF($B82="","",IF(ISERROR(VLOOKUP($A82,'30WS'!$B$11:$B$26,1,FALSE))=TRUE,"","○"))</f>
        <v/>
      </c>
      <c r="AK82" s="54" t="str">
        <f>IF($B82="","",IF(ISERROR(VLOOKUP($A82,'30WD'!$B$11:$B$34,1,FALSE))=TRUE,"","○"))</f>
        <v/>
      </c>
      <c r="AL82" s="55" t="str">
        <f>IF($B82="","",IF(ISERROR(VLOOKUP($A82,'40WS'!$B$11:$B$26,1,FALSE))=TRUE,"","○"))</f>
        <v/>
      </c>
      <c r="AM82" s="54" t="str">
        <f>IF($B82="","",IF(ISERROR(VLOOKUP($A82,'40WD'!$B$11:$B$34,1,FALSE))=TRUE,"","○"))</f>
        <v/>
      </c>
      <c r="AN82" s="53" t="str">
        <f>IF($B82="","",IF(ISERROR(VLOOKUP($A82,'50WS'!$B$11:$B$26,1,FALSE))=TRUE,"","○"))</f>
        <v/>
      </c>
      <c r="AO82" s="54" t="str">
        <f>IF($B82="","",IF(ISERROR(VLOOKUP($A82,'50WD'!$B$11:$B$34,1,FALSE))=TRUE,"","○"))</f>
        <v/>
      </c>
      <c r="AP82" s="45" t="str">
        <f>IF($B82="","",IF(ISERROR(VLOOKUP($A82,'55WS'!$B$11:$B$26,1,FALSE))=TRUE,"","○"))</f>
        <v/>
      </c>
      <c r="AQ82" s="46" t="str">
        <f>IF($B82="","",IF(ISERROR(VLOOKUP($A82,'55WD'!$B$11:$B$34,1,FALSE))=TRUE,"","○"))</f>
        <v/>
      </c>
      <c r="AR82" s="45" t="str">
        <f>IF($B82="","",IF(ISERROR(VLOOKUP($A82,'60WS'!$B$11:$B$26,1,FALSE))=TRUE,"","○"))</f>
        <v/>
      </c>
      <c r="AS82" s="46" t="str">
        <f>IF($B82="","",IF(ISERROR(VLOOKUP($A82,'60WD'!$B$11:$B$34,1,FALSE))=TRUE,"","○"))</f>
        <v/>
      </c>
      <c r="AT82" s="47" t="s">
        <v>272</v>
      </c>
      <c r="AU82" s="48" t="s">
        <v>272</v>
      </c>
      <c r="AV82" s="22" t="str">
        <f>IF(VLOOKUP($A82,選手名簿!$A$7:$R$206,2)&lt;&gt;"",IF(COUNTA($G82:$G82)&gt;=0,IF(COUNTIF($H82:$AU82,"○")&lt;1,1,""),""),"")</f>
        <v/>
      </c>
    </row>
    <row r="83" spans="1:48" ht="15" customHeight="1" x14ac:dyDescent="0.15">
      <c r="A83" s="42">
        <v>78</v>
      </c>
      <c r="B83" s="43" t="str">
        <f>IF($A83="","",IF(VLOOKUP($A83,選手名簿!$A$7:$R$206,2)="","",VLOOKUP($A83,選手名簿!$A$7:$R$206,2)))</f>
        <v/>
      </c>
      <c r="C83" s="44" t="str">
        <f>IF($A83="","",IF(VLOOKUP($A83,選手名簿!$A$7:$R$206,3)="","",VLOOKUP($A83,選手名簿!$A$7:$R$206,3)))</f>
        <v/>
      </c>
      <c r="D83" s="43" t="str">
        <f>IF($A83="","",IF(VLOOKUP($A83,選手名簿!$A$7:$R$206,4)="","",VLOOKUP($A83,選手名簿!$A$7:$R$206,4)))</f>
        <v/>
      </c>
      <c r="E83" s="82" t="str">
        <f>IF($A83="","",IF(VLOOKUP($A83,選手名簿!$A$7:$R$206,5)="","",VLOOKUP($A83,選手名簿!$A$7:$R$206,5)))</f>
        <v/>
      </c>
      <c r="F83" s="84"/>
      <c r="G83" s="86"/>
      <c r="H83" s="17"/>
      <c r="I83" s="18"/>
      <c r="J83" s="18"/>
      <c r="K83" s="36" t="str">
        <f>IF($B83="","",IF(ISERROR(VLOOKUP($A83,MT!$B$14:$B$20,1,FALSE))=TRUE,"","○"))</f>
        <v/>
      </c>
      <c r="L83" s="37" t="str">
        <f>IF($B83="","",IF(ISERROR(VLOOKUP($A83,WT!$B$14:$B$20,1,FALSE))=TRUE,"","○"))</f>
        <v/>
      </c>
      <c r="M83" s="99" t="str">
        <f>IF($B83="","",IF(ISERROR(VLOOKUP($A83,OBT!$B$14:$B$22,1,FALSE)=TRUE),"","○"))</f>
        <v/>
      </c>
      <c r="N83" s="96"/>
      <c r="O83" s="99" t="str">
        <f>IF($B83="","",IF(ISERROR(VLOOKUP($A83,'HBT(A)'!$B$14:$B$22,1,FALSE)=TRUE),"","○"))&amp;IF($B83="","",IF(ISERROR(VLOOKUP($A83,'HBT(B)'!$B$14:$B$22,1,FALSE)=TRUE),"","○"))</f>
        <v/>
      </c>
      <c r="P83" s="65" t="str">
        <f>IF($B83="","",IF(ISERROR(VLOOKUP($A83,MS!$B$11:$B$26,1,FALSE))=TRUE,"","○"))</f>
        <v/>
      </c>
      <c r="Q83" s="46" t="str">
        <f>IF($B83="","",IF(ISERROR(VLOOKUP($A83,MD!$B$11:$B$34,1,FALSE))=TRUE,"","○"))</f>
        <v/>
      </c>
      <c r="R83" s="53" t="str">
        <f>IF($B83="","",IF(ISERROR(VLOOKUP($A83,'30MS'!$B$11:$B$26,1,FALSE))=TRUE,"","○"))</f>
        <v/>
      </c>
      <c r="S83" s="54" t="str">
        <f>IF($B83="","",IF(ISERROR(VLOOKUP($A83,'30MD'!$B$11:$B$34,1,FALSE))=TRUE,"","○"))</f>
        <v/>
      </c>
      <c r="T83" s="53" t="str">
        <f>IF($B83="","",IF(ISERROR(VLOOKUP($A83,'40MS'!$B$11:$B$26,1,FALSE))=TRUE,"","○"))</f>
        <v/>
      </c>
      <c r="U83" s="54" t="str">
        <f>IF($B83="","",IF(ISERROR(VLOOKUP($A83,'40MD'!$B$11:$B$34,1,FALSE))=TRUE,"","○"))</f>
        <v/>
      </c>
      <c r="V83" s="53" t="str">
        <f>IF($B83="","",IF(ISERROR(VLOOKUP($A83,'50MS'!$B$11:$B$26,1,FALSE))=TRUE,"","○"))</f>
        <v/>
      </c>
      <c r="W83" s="54" t="str">
        <f>IF($B83="","",IF(ISERROR(VLOOKUP($A83,'50MD'!$B$11:$B$34,1,FALSE))=TRUE,"","○"))</f>
        <v/>
      </c>
      <c r="X83" s="45" t="str">
        <f>IF($B83="","",IF(ISERROR(VLOOKUP($A83,'55MS'!$B$11:$B$26,1,FALSE))=TRUE,"","○"))</f>
        <v/>
      </c>
      <c r="Y83" s="46" t="str">
        <f>IF($B83="","",IF(ISERROR(VLOOKUP($A83,'55MD'!$B$11:$B$34,1,FALSE))=TRUE,"","○"))</f>
        <v/>
      </c>
      <c r="Z83" s="53" t="str">
        <f>IF($B83="","",IF(ISERROR(VLOOKUP($A83,'60MS'!$B$11:$B$26,1,FALSE))=TRUE,"","○"))</f>
        <v/>
      </c>
      <c r="AA83" s="54" t="str">
        <f>IF($B83="","",IF(ISERROR(VLOOKUP($A83,'60MD'!$B$11:$B$34,1,FALSE))=TRUE,"","○"))</f>
        <v/>
      </c>
      <c r="AB83" s="55" t="str">
        <f>IF($B83="","",IF(ISERROR(VLOOKUP($A83,'65MS'!$B$11:$B$26,1,FALSE))=TRUE,"","○"))</f>
        <v/>
      </c>
      <c r="AC83" s="54" t="str">
        <f>IF($B83="","",IF(ISERROR(VLOOKUP($A83,'65MD'!$B$11:$B$34,1,FALSE))=TRUE,"","○"))</f>
        <v/>
      </c>
      <c r="AD83" s="53" t="str">
        <f>IF($B83="","",IF(ISERROR(VLOOKUP($A83,'70MS'!$B$11:$B$26,1,FALSE))=TRUE,"","○"))</f>
        <v/>
      </c>
      <c r="AE83" s="54" t="str">
        <f>IF($B83="","",IF(ISERROR(VLOOKUP($A83,'70MD'!$B$11:$B$34,1,FALSE))=TRUE,"","○"))</f>
        <v/>
      </c>
      <c r="AF83" s="137"/>
      <c r="AG83" s="54"/>
      <c r="AH83" s="53" t="str">
        <f>IF($B83="","",IF(ISERROR(VLOOKUP($A83,WS!$B$11:$B$26,1,FALSE))=TRUE,"","○"))</f>
        <v/>
      </c>
      <c r="AI83" s="54" t="str">
        <f>IF($B83="","",IF(ISERROR(VLOOKUP($A83,WD!$B$11:$B$34,1,FALSE))=TRUE,"","○"))</f>
        <v/>
      </c>
      <c r="AJ83" s="53" t="str">
        <f>IF($B83="","",IF(ISERROR(VLOOKUP($A83,'30WS'!$B$11:$B$26,1,FALSE))=TRUE,"","○"))</f>
        <v/>
      </c>
      <c r="AK83" s="54" t="str">
        <f>IF($B83="","",IF(ISERROR(VLOOKUP($A83,'30WD'!$B$11:$B$34,1,FALSE))=TRUE,"","○"))</f>
        <v/>
      </c>
      <c r="AL83" s="55" t="str">
        <f>IF($B83="","",IF(ISERROR(VLOOKUP($A83,'40WS'!$B$11:$B$26,1,FALSE))=TRUE,"","○"))</f>
        <v/>
      </c>
      <c r="AM83" s="54" t="str">
        <f>IF($B83="","",IF(ISERROR(VLOOKUP($A83,'40WD'!$B$11:$B$34,1,FALSE))=TRUE,"","○"))</f>
        <v/>
      </c>
      <c r="AN83" s="53" t="str">
        <f>IF($B83="","",IF(ISERROR(VLOOKUP($A83,'50WS'!$B$11:$B$26,1,FALSE))=TRUE,"","○"))</f>
        <v/>
      </c>
      <c r="AO83" s="54" t="str">
        <f>IF($B83="","",IF(ISERROR(VLOOKUP($A83,'50WD'!$B$11:$B$34,1,FALSE))=TRUE,"","○"))</f>
        <v/>
      </c>
      <c r="AP83" s="45" t="str">
        <f>IF($B83="","",IF(ISERROR(VLOOKUP($A83,'55WS'!$B$11:$B$26,1,FALSE))=TRUE,"","○"))</f>
        <v/>
      </c>
      <c r="AQ83" s="46" t="str">
        <f>IF($B83="","",IF(ISERROR(VLOOKUP($A83,'55WD'!$B$11:$B$34,1,FALSE))=TRUE,"","○"))</f>
        <v/>
      </c>
      <c r="AR83" s="45" t="str">
        <f>IF($B83="","",IF(ISERROR(VLOOKUP($A83,'60WS'!$B$11:$B$26,1,FALSE))=TRUE,"","○"))</f>
        <v/>
      </c>
      <c r="AS83" s="46" t="str">
        <f>IF($B83="","",IF(ISERROR(VLOOKUP($A83,'60WD'!$B$11:$B$34,1,FALSE))=TRUE,"","○"))</f>
        <v/>
      </c>
      <c r="AT83" s="47" t="s">
        <v>272</v>
      </c>
      <c r="AU83" s="48" t="s">
        <v>272</v>
      </c>
      <c r="AV83" s="22" t="str">
        <f>IF(VLOOKUP($A83,選手名簿!$A$7:$R$206,2)&lt;&gt;"",IF(COUNTA($G83:$G83)&gt;=0,IF(COUNTIF($H83:$AU83,"○")&lt;1,1,""),""),"")</f>
        <v/>
      </c>
    </row>
    <row r="84" spans="1:48" ht="15" customHeight="1" x14ac:dyDescent="0.15">
      <c r="A84" s="42">
        <v>79</v>
      </c>
      <c r="B84" s="43" t="str">
        <f>IF($A84="","",IF(VLOOKUP($A84,選手名簿!$A$7:$R$206,2)="","",VLOOKUP($A84,選手名簿!$A$7:$R$206,2)))</f>
        <v/>
      </c>
      <c r="C84" s="44" t="str">
        <f>IF($A84="","",IF(VLOOKUP($A84,選手名簿!$A$7:$R$206,3)="","",VLOOKUP($A84,選手名簿!$A$7:$R$206,3)))</f>
        <v/>
      </c>
      <c r="D84" s="43" t="str">
        <f>IF($A84="","",IF(VLOOKUP($A84,選手名簿!$A$7:$R$206,4)="","",VLOOKUP($A84,選手名簿!$A$7:$R$206,4)))</f>
        <v/>
      </c>
      <c r="E84" s="82" t="str">
        <f>IF($A84="","",IF(VLOOKUP($A84,選手名簿!$A$7:$R$206,5)="","",VLOOKUP($A84,選手名簿!$A$7:$R$206,5)))</f>
        <v/>
      </c>
      <c r="F84" s="84"/>
      <c r="G84" s="86"/>
      <c r="H84" s="17"/>
      <c r="I84" s="18"/>
      <c r="J84" s="18"/>
      <c r="K84" s="36" t="str">
        <f>IF($B84="","",IF(ISERROR(VLOOKUP($A84,MT!$B$14:$B$20,1,FALSE))=TRUE,"","○"))</f>
        <v/>
      </c>
      <c r="L84" s="37" t="str">
        <f>IF($B84="","",IF(ISERROR(VLOOKUP($A84,WT!$B$14:$B$20,1,FALSE))=TRUE,"","○"))</f>
        <v/>
      </c>
      <c r="M84" s="99" t="str">
        <f>IF($B84="","",IF(ISERROR(VLOOKUP($A84,OBT!$B$14:$B$22,1,FALSE)=TRUE),"","○"))</f>
        <v/>
      </c>
      <c r="N84" s="96"/>
      <c r="O84" s="99" t="str">
        <f>IF($B84="","",IF(ISERROR(VLOOKUP($A84,'HBT(A)'!$B$14:$B$22,1,FALSE)=TRUE),"","○"))&amp;IF($B84="","",IF(ISERROR(VLOOKUP($A84,'HBT(B)'!$B$14:$B$22,1,FALSE)=TRUE),"","○"))</f>
        <v/>
      </c>
      <c r="P84" s="65" t="str">
        <f>IF($B84="","",IF(ISERROR(VLOOKUP($A84,MS!$B$11:$B$26,1,FALSE))=TRUE,"","○"))</f>
        <v/>
      </c>
      <c r="Q84" s="46" t="str">
        <f>IF($B84="","",IF(ISERROR(VLOOKUP($A84,MD!$B$11:$B$34,1,FALSE))=TRUE,"","○"))</f>
        <v/>
      </c>
      <c r="R84" s="53" t="str">
        <f>IF($B84="","",IF(ISERROR(VLOOKUP($A84,'30MS'!$B$11:$B$26,1,FALSE))=TRUE,"","○"))</f>
        <v/>
      </c>
      <c r="S84" s="54" t="str">
        <f>IF($B84="","",IF(ISERROR(VLOOKUP($A84,'30MD'!$B$11:$B$34,1,FALSE))=TRUE,"","○"))</f>
        <v/>
      </c>
      <c r="T84" s="53" t="str">
        <f>IF($B84="","",IF(ISERROR(VLOOKUP($A84,'40MS'!$B$11:$B$26,1,FALSE))=TRUE,"","○"))</f>
        <v/>
      </c>
      <c r="U84" s="54" t="str">
        <f>IF($B84="","",IF(ISERROR(VLOOKUP($A84,'40MD'!$B$11:$B$34,1,FALSE))=TRUE,"","○"))</f>
        <v/>
      </c>
      <c r="V84" s="53" t="str">
        <f>IF($B84="","",IF(ISERROR(VLOOKUP($A84,'50MS'!$B$11:$B$26,1,FALSE))=TRUE,"","○"))</f>
        <v/>
      </c>
      <c r="W84" s="54" t="str">
        <f>IF($B84="","",IF(ISERROR(VLOOKUP($A84,'50MD'!$B$11:$B$34,1,FALSE))=TRUE,"","○"))</f>
        <v/>
      </c>
      <c r="X84" s="45" t="str">
        <f>IF($B84="","",IF(ISERROR(VLOOKUP($A84,'55MS'!$B$11:$B$26,1,FALSE))=TRUE,"","○"))</f>
        <v/>
      </c>
      <c r="Y84" s="46" t="str">
        <f>IF($B84="","",IF(ISERROR(VLOOKUP($A84,'55MD'!$B$11:$B$34,1,FALSE))=TRUE,"","○"))</f>
        <v/>
      </c>
      <c r="Z84" s="53" t="str">
        <f>IF($B84="","",IF(ISERROR(VLOOKUP($A84,'60MS'!$B$11:$B$26,1,FALSE))=TRUE,"","○"))</f>
        <v/>
      </c>
      <c r="AA84" s="54" t="str">
        <f>IF($B84="","",IF(ISERROR(VLOOKUP($A84,'60MD'!$B$11:$B$34,1,FALSE))=TRUE,"","○"))</f>
        <v/>
      </c>
      <c r="AB84" s="55" t="str">
        <f>IF($B84="","",IF(ISERROR(VLOOKUP($A84,'65MS'!$B$11:$B$26,1,FALSE))=TRUE,"","○"))</f>
        <v/>
      </c>
      <c r="AC84" s="54" t="str">
        <f>IF($B84="","",IF(ISERROR(VLOOKUP($A84,'65MD'!$B$11:$B$34,1,FALSE))=TRUE,"","○"))</f>
        <v/>
      </c>
      <c r="AD84" s="53" t="str">
        <f>IF($B84="","",IF(ISERROR(VLOOKUP($A84,'70MS'!$B$11:$B$26,1,FALSE))=TRUE,"","○"))</f>
        <v/>
      </c>
      <c r="AE84" s="54" t="str">
        <f>IF($B84="","",IF(ISERROR(VLOOKUP($A84,'70MD'!$B$11:$B$34,1,FALSE))=TRUE,"","○"))</f>
        <v/>
      </c>
      <c r="AF84" s="137"/>
      <c r="AG84" s="54"/>
      <c r="AH84" s="53" t="str">
        <f>IF($B84="","",IF(ISERROR(VLOOKUP($A84,WS!$B$11:$B$26,1,FALSE))=TRUE,"","○"))</f>
        <v/>
      </c>
      <c r="AI84" s="54" t="str">
        <f>IF($B84="","",IF(ISERROR(VLOOKUP($A84,WD!$B$11:$B$34,1,FALSE))=TRUE,"","○"))</f>
        <v/>
      </c>
      <c r="AJ84" s="53" t="str">
        <f>IF($B84="","",IF(ISERROR(VLOOKUP($A84,'30WS'!$B$11:$B$26,1,FALSE))=TRUE,"","○"))</f>
        <v/>
      </c>
      <c r="AK84" s="54" t="str">
        <f>IF($B84="","",IF(ISERROR(VLOOKUP($A84,'30WD'!$B$11:$B$34,1,FALSE))=TRUE,"","○"))</f>
        <v/>
      </c>
      <c r="AL84" s="55" t="str">
        <f>IF($B84="","",IF(ISERROR(VLOOKUP($A84,'40WS'!$B$11:$B$26,1,FALSE))=TRUE,"","○"))</f>
        <v/>
      </c>
      <c r="AM84" s="54" t="str">
        <f>IF($B84="","",IF(ISERROR(VLOOKUP($A84,'40WD'!$B$11:$B$34,1,FALSE))=TRUE,"","○"))</f>
        <v/>
      </c>
      <c r="AN84" s="53" t="str">
        <f>IF($B84="","",IF(ISERROR(VLOOKUP($A84,'50WS'!$B$11:$B$26,1,FALSE))=TRUE,"","○"))</f>
        <v/>
      </c>
      <c r="AO84" s="54" t="str">
        <f>IF($B84="","",IF(ISERROR(VLOOKUP($A84,'50WD'!$B$11:$B$34,1,FALSE))=TRUE,"","○"))</f>
        <v/>
      </c>
      <c r="AP84" s="45" t="str">
        <f>IF($B84="","",IF(ISERROR(VLOOKUP($A84,'55WS'!$B$11:$B$26,1,FALSE))=TRUE,"","○"))</f>
        <v/>
      </c>
      <c r="AQ84" s="46" t="str">
        <f>IF($B84="","",IF(ISERROR(VLOOKUP($A84,'55WD'!$B$11:$B$34,1,FALSE))=TRUE,"","○"))</f>
        <v/>
      </c>
      <c r="AR84" s="45" t="str">
        <f>IF($B84="","",IF(ISERROR(VLOOKUP($A84,'60WS'!$B$11:$B$26,1,FALSE))=TRUE,"","○"))</f>
        <v/>
      </c>
      <c r="AS84" s="46" t="str">
        <f>IF($B84="","",IF(ISERROR(VLOOKUP($A84,'60WD'!$B$11:$B$34,1,FALSE))=TRUE,"","○"))</f>
        <v/>
      </c>
      <c r="AT84" s="47" t="s">
        <v>272</v>
      </c>
      <c r="AU84" s="48" t="s">
        <v>272</v>
      </c>
      <c r="AV84" s="22" t="str">
        <f>IF(VLOOKUP($A84,選手名簿!$A$7:$R$206,2)&lt;&gt;"",IF(COUNTA($G84:$G84)&gt;=0,IF(COUNTIF($H84:$AU84,"○")&lt;1,1,""),""),"")</f>
        <v/>
      </c>
    </row>
    <row r="85" spans="1:48" ht="15" customHeight="1" x14ac:dyDescent="0.15">
      <c r="A85" s="42">
        <v>80</v>
      </c>
      <c r="B85" s="43" t="str">
        <f>IF($A85="","",IF(VLOOKUP($A85,選手名簿!$A$7:$R$206,2)="","",VLOOKUP($A85,選手名簿!$A$7:$R$206,2)))</f>
        <v/>
      </c>
      <c r="C85" s="44" t="str">
        <f>IF($A85="","",IF(VLOOKUP($A85,選手名簿!$A$7:$R$206,3)="","",VLOOKUP($A85,選手名簿!$A$7:$R$206,3)))</f>
        <v/>
      </c>
      <c r="D85" s="43" t="str">
        <f>IF($A85="","",IF(VLOOKUP($A85,選手名簿!$A$7:$R$206,4)="","",VLOOKUP($A85,選手名簿!$A$7:$R$206,4)))</f>
        <v/>
      </c>
      <c r="E85" s="82" t="str">
        <f>IF($A85="","",IF(VLOOKUP($A85,選手名簿!$A$7:$R$206,5)="","",VLOOKUP($A85,選手名簿!$A$7:$R$206,5)))</f>
        <v/>
      </c>
      <c r="F85" s="84"/>
      <c r="G85" s="86"/>
      <c r="H85" s="17"/>
      <c r="I85" s="18"/>
      <c r="J85" s="18"/>
      <c r="K85" s="36" t="str">
        <f>IF($B85="","",IF(ISERROR(VLOOKUP($A85,MT!$B$14:$B$20,1,FALSE))=TRUE,"","○"))</f>
        <v/>
      </c>
      <c r="L85" s="37" t="str">
        <f>IF($B85="","",IF(ISERROR(VLOOKUP($A85,WT!$B$14:$B$20,1,FALSE))=TRUE,"","○"))</f>
        <v/>
      </c>
      <c r="M85" s="99" t="str">
        <f>IF($B85="","",IF(ISERROR(VLOOKUP($A85,OBT!$B$14:$B$22,1,FALSE)=TRUE),"","○"))</f>
        <v/>
      </c>
      <c r="N85" s="96"/>
      <c r="O85" s="99" t="str">
        <f>IF($B85="","",IF(ISERROR(VLOOKUP($A85,'HBT(A)'!$B$14:$B$22,1,FALSE)=TRUE),"","○"))&amp;IF($B85="","",IF(ISERROR(VLOOKUP($A85,'HBT(B)'!$B$14:$B$22,1,FALSE)=TRUE),"","○"))</f>
        <v/>
      </c>
      <c r="P85" s="65" t="str">
        <f>IF($B85="","",IF(ISERROR(VLOOKUP($A85,MS!$B$11:$B$26,1,FALSE))=TRUE,"","○"))</f>
        <v/>
      </c>
      <c r="Q85" s="46" t="str">
        <f>IF($B85="","",IF(ISERROR(VLOOKUP($A85,MD!$B$11:$B$34,1,FALSE))=TRUE,"","○"))</f>
        <v/>
      </c>
      <c r="R85" s="53" t="str">
        <f>IF($B85="","",IF(ISERROR(VLOOKUP($A85,'30MS'!$B$11:$B$26,1,FALSE))=TRUE,"","○"))</f>
        <v/>
      </c>
      <c r="S85" s="54" t="str">
        <f>IF($B85="","",IF(ISERROR(VLOOKUP($A85,'30MD'!$B$11:$B$34,1,FALSE))=TRUE,"","○"))</f>
        <v/>
      </c>
      <c r="T85" s="53" t="str">
        <f>IF($B85="","",IF(ISERROR(VLOOKUP($A85,'40MS'!$B$11:$B$26,1,FALSE))=TRUE,"","○"))</f>
        <v/>
      </c>
      <c r="U85" s="54" t="str">
        <f>IF($B85="","",IF(ISERROR(VLOOKUP($A85,'40MD'!$B$11:$B$34,1,FALSE))=TRUE,"","○"))</f>
        <v/>
      </c>
      <c r="V85" s="53" t="str">
        <f>IF($B85="","",IF(ISERROR(VLOOKUP($A85,'50MS'!$B$11:$B$26,1,FALSE))=TRUE,"","○"))</f>
        <v/>
      </c>
      <c r="W85" s="54" t="str">
        <f>IF($B85="","",IF(ISERROR(VLOOKUP($A85,'50MD'!$B$11:$B$34,1,FALSE))=TRUE,"","○"))</f>
        <v/>
      </c>
      <c r="X85" s="45" t="str">
        <f>IF($B85="","",IF(ISERROR(VLOOKUP($A85,'55MS'!$B$11:$B$26,1,FALSE))=TRUE,"","○"))</f>
        <v/>
      </c>
      <c r="Y85" s="46" t="str">
        <f>IF($B85="","",IF(ISERROR(VLOOKUP($A85,'55MD'!$B$11:$B$34,1,FALSE))=TRUE,"","○"))</f>
        <v/>
      </c>
      <c r="Z85" s="53" t="str">
        <f>IF($B85="","",IF(ISERROR(VLOOKUP($A85,'60MS'!$B$11:$B$26,1,FALSE))=TRUE,"","○"))</f>
        <v/>
      </c>
      <c r="AA85" s="54" t="str">
        <f>IF($B85="","",IF(ISERROR(VLOOKUP($A85,'60MD'!$B$11:$B$34,1,FALSE))=TRUE,"","○"))</f>
        <v/>
      </c>
      <c r="AB85" s="55" t="str">
        <f>IF($B85="","",IF(ISERROR(VLOOKUP($A85,'65MS'!$B$11:$B$26,1,FALSE))=TRUE,"","○"))</f>
        <v/>
      </c>
      <c r="AC85" s="54" t="str">
        <f>IF($B85="","",IF(ISERROR(VLOOKUP($A85,'65MD'!$B$11:$B$34,1,FALSE))=TRUE,"","○"))</f>
        <v/>
      </c>
      <c r="AD85" s="53" t="str">
        <f>IF($B85="","",IF(ISERROR(VLOOKUP($A85,'70MS'!$B$11:$B$26,1,FALSE))=TRUE,"","○"))</f>
        <v/>
      </c>
      <c r="AE85" s="54" t="str">
        <f>IF($B85="","",IF(ISERROR(VLOOKUP($A85,'70MD'!$B$11:$B$34,1,FALSE))=TRUE,"","○"))</f>
        <v/>
      </c>
      <c r="AF85" s="137"/>
      <c r="AG85" s="54"/>
      <c r="AH85" s="53" t="str">
        <f>IF($B85="","",IF(ISERROR(VLOOKUP($A85,WS!$B$11:$B$26,1,FALSE))=TRUE,"","○"))</f>
        <v/>
      </c>
      <c r="AI85" s="54" t="str">
        <f>IF($B85="","",IF(ISERROR(VLOOKUP($A85,WD!$B$11:$B$34,1,FALSE))=TRUE,"","○"))</f>
        <v/>
      </c>
      <c r="AJ85" s="53" t="str">
        <f>IF($B85="","",IF(ISERROR(VLOOKUP($A85,'30WS'!$B$11:$B$26,1,FALSE))=TRUE,"","○"))</f>
        <v/>
      </c>
      <c r="AK85" s="54" t="str">
        <f>IF($B85="","",IF(ISERROR(VLOOKUP($A85,'30WD'!$B$11:$B$34,1,FALSE))=TRUE,"","○"))</f>
        <v/>
      </c>
      <c r="AL85" s="55" t="str">
        <f>IF($B85="","",IF(ISERROR(VLOOKUP($A85,'40WS'!$B$11:$B$26,1,FALSE))=TRUE,"","○"))</f>
        <v/>
      </c>
      <c r="AM85" s="54" t="str">
        <f>IF($B85="","",IF(ISERROR(VLOOKUP($A85,'40WD'!$B$11:$B$34,1,FALSE))=TRUE,"","○"))</f>
        <v/>
      </c>
      <c r="AN85" s="53" t="str">
        <f>IF($B85="","",IF(ISERROR(VLOOKUP($A85,'50WS'!$B$11:$B$26,1,FALSE))=TRUE,"","○"))</f>
        <v/>
      </c>
      <c r="AO85" s="54" t="str">
        <f>IF($B85="","",IF(ISERROR(VLOOKUP($A85,'50WD'!$B$11:$B$34,1,FALSE))=TRUE,"","○"))</f>
        <v/>
      </c>
      <c r="AP85" s="45" t="str">
        <f>IF($B85="","",IF(ISERROR(VLOOKUP($A85,'55WS'!$B$11:$B$26,1,FALSE))=TRUE,"","○"))</f>
        <v/>
      </c>
      <c r="AQ85" s="46" t="str">
        <f>IF($B85="","",IF(ISERROR(VLOOKUP($A85,'55WD'!$B$11:$B$34,1,FALSE))=TRUE,"","○"))</f>
        <v/>
      </c>
      <c r="AR85" s="45" t="str">
        <f>IF($B85="","",IF(ISERROR(VLOOKUP($A85,'60WS'!$B$11:$B$26,1,FALSE))=TRUE,"","○"))</f>
        <v/>
      </c>
      <c r="AS85" s="46" t="str">
        <f>IF($B85="","",IF(ISERROR(VLOOKUP($A85,'60WD'!$B$11:$B$34,1,FALSE))=TRUE,"","○"))</f>
        <v/>
      </c>
      <c r="AT85" s="47" t="s">
        <v>272</v>
      </c>
      <c r="AU85" s="48" t="s">
        <v>272</v>
      </c>
      <c r="AV85" s="22" t="str">
        <f>IF(VLOOKUP($A85,選手名簿!$A$7:$R$206,2)&lt;&gt;"",IF(COUNTA($G85:$G85)&gt;=0,IF(COUNTIF($H85:$AU85,"○")&lt;1,1,""),""),"")</f>
        <v/>
      </c>
    </row>
    <row r="86" spans="1:48" ht="15" customHeight="1" x14ac:dyDescent="0.15">
      <c r="A86" s="42">
        <v>81</v>
      </c>
      <c r="B86" s="43" t="str">
        <f>IF($A86="","",IF(VLOOKUP($A86,選手名簿!$A$7:$R$206,2)="","",VLOOKUP($A86,選手名簿!$A$7:$R$206,2)))</f>
        <v/>
      </c>
      <c r="C86" s="44" t="str">
        <f>IF($A86="","",IF(VLOOKUP($A86,選手名簿!$A$7:$R$206,3)="","",VLOOKUP($A86,選手名簿!$A$7:$R$206,3)))</f>
        <v/>
      </c>
      <c r="D86" s="43" t="str">
        <f>IF($A86="","",IF(VLOOKUP($A86,選手名簿!$A$7:$R$206,4)="","",VLOOKUP($A86,選手名簿!$A$7:$R$206,4)))</f>
        <v/>
      </c>
      <c r="E86" s="82" t="str">
        <f>IF($A86="","",IF(VLOOKUP($A86,選手名簿!$A$7:$R$206,5)="","",VLOOKUP($A86,選手名簿!$A$7:$R$206,5)))</f>
        <v/>
      </c>
      <c r="F86" s="84"/>
      <c r="G86" s="86"/>
      <c r="H86" s="17"/>
      <c r="I86" s="18"/>
      <c r="J86" s="18"/>
      <c r="K86" s="36" t="str">
        <f>IF($B86="","",IF(ISERROR(VLOOKUP($A86,MT!$B$14:$B$20,1,FALSE))=TRUE,"","○"))</f>
        <v/>
      </c>
      <c r="L86" s="37" t="str">
        <f>IF($B86="","",IF(ISERROR(VLOOKUP($A86,WT!$B$14:$B$20,1,FALSE))=TRUE,"","○"))</f>
        <v/>
      </c>
      <c r="M86" s="99" t="str">
        <f>IF($B86="","",IF(ISERROR(VLOOKUP($A86,OBT!$B$14:$B$22,1,FALSE)=TRUE),"","○"))</f>
        <v/>
      </c>
      <c r="N86" s="96"/>
      <c r="O86" s="99" t="str">
        <f>IF($B86="","",IF(ISERROR(VLOOKUP($A86,'HBT(A)'!$B$14:$B$22,1,FALSE)=TRUE),"","○"))&amp;IF($B86="","",IF(ISERROR(VLOOKUP($A86,'HBT(B)'!$B$14:$B$22,1,FALSE)=TRUE),"","○"))</f>
        <v/>
      </c>
      <c r="P86" s="65" t="str">
        <f>IF($B86="","",IF(ISERROR(VLOOKUP($A86,MS!$B$11:$B$26,1,FALSE))=TRUE,"","○"))</f>
        <v/>
      </c>
      <c r="Q86" s="46" t="str">
        <f>IF($B86="","",IF(ISERROR(VLOOKUP($A86,MD!$B$11:$B$34,1,FALSE))=TRUE,"","○"))</f>
        <v/>
      </c>
      <c r="R86" s="53" t="str">
        <f>IF($B86="","",IF(ISERROR(VLOOKUP($A86,'30MS'!$B$11:$B$26,1,FALSE))=TRUE,"","○"))</f>
        <v/>
      </c>
      <c r="S86" s="54" t="str">
        <f>IF($B86="","",IF(ISERROR(VLOOKUP($A86,'30MD'!$B$11:$B$34,1,FALSE))=TRUE,"","○"))</f>
        <v/>
      </c>
      <c r="T86" s="53" t="str">
        <f>IF($B86="","",IF(ISERROR(VLOOKUP($A86,'40MS'!$B$11:$B$26,1,FALSE))=TRUE,"","○"))</f>
        <v/>
      </c>
      <c r="U86" s="54" t="str">
        <f>IF($B86="","",IF(ISERROR(VLOOKUP($A86,'40MD'!$B$11:$B$34,1,FALSE))=TRUE,"","○"))</f>
        <v/>
      </c>
      <c r="V86" s="53" t="str">
        <f>IF($B86="","",IF(ISERROR(VLOOKUP($A86,'50MS'!$B$11:$B$26,1,FALSE))=TRUE,"","○"))</f>
        <v/>
      </c>
      <c r="W86" s="54" t="str">
        <f>IF($B86="","",IF(ISERROR(VLOOKUP($A86,'50MD'!$B$11:$B$34,1,FALSE))=TRUE,"","○"))</f>
        <v/>
      </c>
      <c r="X86" s="45" t="str">
        <f>IF($B86="","",IF(ISERROR(VLOOKUP($A86,'55MS'!$B$11:$B$26,1,FALSE))=TRUE,"","○"))</f>
        <v/>
      </c>
      <c r="Y86" s="46" t="str">
        <f>IF($B86="","",IF(ISERROR(VLOOKUP($A86,'55MD'!$B$11:$B$34,1,FALSE))=TRUE,"","○"))</f>
        <v/>
      </c>
      <c r="Z86" s="53" t="str">
        <f>IF($B86="","",IF(ISERROR(VLOOKUP($A86,'60MS'!$B$11:$B$26,1,FALSE))=TRUE,"","○"))</f>
        <v/>
      </c>
      <c r="AA86" s="54" t="str">
        <f>IF($B86="","",IF(ISERROR(VLOOKUP($A86,'60MD'!$B$11:$B$34,1,FALSE))=TRUE,"","○"))</f>
        <v/>
      </c>
      <c r="AB86" s="55" t="str">
        <f>IF($B86="","",IF(ISERROR(VLOOKUP($A86,'65MS'!$B$11:$B$26,1,FALSE))=TRUE,"","○"))</f>
        <v/>
      </c>
      <c r="AC86" s="54" t="str">
        <f>IF($B86="","",IF(ISERROR(VLOOKUP($A86,'65MD'!$B$11:$B$34,1,FALSE))=TRUE,"","○"))</f>
        <v/>
      </c>
      <c r="AD86" s="53" t="str">
        <f>IF($B86="","",IF(ISERROR(VLOOKUP($A86,'70MS'!$B$11:$B$26,1,FALSE))=TRUE,"","○"))</f>
        <v/>
      </c>
      <c r="AE86" s="54" t="str">
        <f>IF($B86="","",IF(ISERROR(VLOOKUP($A86,'70MD'!$B$11:$B$34,1,FALSE))=TRUE,"","○"))</f>
        <v/>
      </c>
      <c r="AF86" s="137"/>
      <c r="AG86" s="54"/>
      <c r="AH86" s="53" t="str">
        <f>IF($B86="","",IF(ISERROR(VLOOKUP($A86,WS!$B$11:$B$26,1,FALSE))=TRUE,"","○"))</f>
        <v/>
      </c>
      <c r="AI86" s="54" t="str">
        <f>IF($B86="","",IF(ISERROR(VLOOKUP($A86,WD!$B$11:$B$34,1,FALSE))=TRUE,"","○"))</f>
        <v/>
      </c>
      <c r="AJ86" s="53" t="str">
        <f>IF($B86="","",IF(ISERROR(VLOOKUP($A86,'30WS'!$B$11:$B$26,1,FALSE))=TRUE,"","○"))</f>
        <v/>
      </c>
      <c r="AK86" s="54" t="str">
        <f>IF($B86="","",IF(ISERROR(VLOOKUP($A86,'30WD'!$B$11:$B$34,1,FALSE))=TRUE,"","○"))</f>
        <v/>
      </c>
      <c r="AL86" s="55" t="str">
        <f>IF($B86="","",IF(ISERROR(VLOOKUP($A86,'40WS'!$B$11:$B$26,1,FALSE))=TRUE,"","○"))</f>
        <v/>
      </c>
      <c r="AM86" s="54" t="str">
        <f>IF($B86="","",IF(ISERROR(VLOOKUP($A86,'40WD'!$B$11:$B$34,1,FALSE))=TRUE,"","○"))</f>
        <v/>
      </c>
      <c r="AN86" s="53" t="str">
        <f>IF($B86="","",IF(ISERROR(VLOOKUP($A86,'50WS'!$B$11:$B$26,1,FALSE))=TRUE,"","○"))</f>
        <v/>
      </c>
      <c r="AO86" s="54" t="str">
        <f>IF($B86="","",IF(ISERROR(VLOOKUP($A86,'50WD'!$B$11:$B$34,1,FALSE))=TRUE,"","○"))</f>
        <v/>
      </c>
      <c r="AP86" s="45" t="str">
        <f>IF($B86="","",IF(ISERROR(VLOOKUP($A86,'55WS'!$B$11:$B$26,1,FALSE))=TRUE,"","○"))</f>
        <v/>
      </c>
      <c r="AQ86" s="46" t="str">
        <f>IF($B86="","",IF(ISERROR(VLOOKUP($A86,'55WD'!$B$11:$B$34,1,FALSE))=TRUE,"","○"))</f>
        <v/>
      </c>
      <c r="AR86" s="45" t="str">
        <f>IF($B86="","",IF(ISERROR(VLOOKUP($A86,'60WS'!$B$11:$B$26,1,FALSE))=TRUE,"","○"))</f>
        <v/>
      </c>
      <c r="AS86" s="46" t="str">
        <f>IF($B86="","",IF(ISERROR(VLOOKUP($A86,'60WD'!$B$11:$B$34,1,FALSE))=TRUE,"","○"))</f>
        <v/>
      </c>
      <c r="AT86" s="47" t="s">
        <v>272</v>
      </c>
      <c r="AU86" s="48" t="s">
        <v>272</v>
      </c>
      <c r="AV86" s="22" t="str">
        <f>IF(VLOOKUP($A86,選手名簿!$A$7:$R$206,2)&lt;&gt;"",IF(COUNTA($G86:$G86)&gt;=0,IF(COUNTIF($H86:$AU86,"○")&lt;1,1,""),""),"")</f>
        <v/>
      </c>
    </row>
    <row r="87" spans="1:48" ht="15" customHeight="1" x14ac:dyDescent="0.15">
      <c r="A87" s="42">
        <v>82</v>
      </c>
      <c r="B87" s="43" t="str">
        <f>IF($A87="","",IF(VLOOKUP($A87,選手名簿!$A$7:$R$206,2)="","",VLOOKUP($A87,選手名簿!$A$7:$R$206,2)))</f>
        <v/>
      </c>
      <c r="C87" s="44" t="str">
        <f>IF($A87="","",IF(VLOOKUP($A87,選手名簿!$A$7:$R$206,3)="","",VLOOKUP($A87,選手名簿!$A$7:$R$206,3)))</f>
        <v/>
      </c>
      <c r="D87" s="43" t="str">
        <f>IF($A87="","",IF(VLOOKUP($A87,選手名簿!$A$7:$R$206,4)="","",VLOOKUP($A87,選手名簿!$A$7:$R$206,4)))</f>
        <v/>
      </c>
      <c r="E87" s="82" t="str">
        <f>IF($A87="","",IF(VLOOKUP($A87,選手名簿!$A$7:$R$206,5)="","",VLOOKUP($A87,選手名簿!$A$7:$R$206,5)))</f>
        <v/>
      </c>
      <c r="F87" s="84"/>
      <c r="G87" s="86"/>
      <c r="H87" s="17"/>
      <c r="I87" s="18"/>
      <c r="J87" s="18"/>
      <c r="K87" s="36" t="str">
        <f>IF($B87="","",IF(ISERROR(VLOOKUP($A87,MT!$B$14:$B$20,1,FALSE))=TRUE,"","○"))</f>
        <v/>
      </c>
      <c r="L87" s="37" t="str">
        <f>IF($B87="","",IF(ISERROR(VLOOKUP($A87,WT!$B$14:$B$20,1,FALSE))=TRUE,"","○"))</f>
        <v/>
      </c>
      <c r="M87" s="99" t="str">
        <f>IF($B87="","",IF(ISERROR(VLOOKUP($A87,OBT!$B$14:$B$22,1,FALSE)=TRUE),"","○"))</f>
        <v/>
      </c>
      <c r="N87" s="96"/>
      <c r="O87" s="99" t="str">
        <f>IF($B87="","",IF(ISERROR(VLOOKUP($A87,'HBT(A)'!$B$14:$B$22,1,FALSE)=TRUE),"","○"))&amp;IF($B87="","",IF(ISERROR(VLOOKUP($A87,'HBT(B)'!$B$14:$B$22,1,FALSE)=TRUE),"","○"))</f>
        <v/>
      </c>
      <c r="P87" s="65" t="str">
        <f>IF($B87="","",IF(ISERROR(VLOOKUP($A87,MS!$B$11:$B$26,1,FALSE))=TRUE,"","○"))</f>
        <v/>
      </c>
      <c r="Q87" s="46" t="str">
        <f>IF($B87="","",IF(ISERROR(VLOOKUP($A87,MD!$B$11:$B$34,1,FALSE))=TRUE,"","○"))</f>
        <v/>
      </c>
      <c r="R87" s="53" t="str">
        <f>IF($B87="","",IF(ISERROR(VLOOKUP($A87,'30MS'!$B$11:$B$26,1,FALSE))=TRUE,"","○"))</f>
        <v/>
      </c>
      <c r="S87" s="54" t="str">
        <f>IF($B87="","",IF(ISERROR(VLOOKUP($A87,'30MD'!$B$11:$B$34,1,FALSE))=TRUE,"","○"))</f>
        <v/>
      </c>
      <c r="T87" s="53" t="str">
        <f>IF($B87="","",IF(ISERROR(VLOOKUP($A87,'40MS'!$B$11:$B$26,1,FALSE))=TRUE,"","○"))</f>
        <v/>
      </c>
      <c r="U87" s="54" t="str">
        <f>IF($B87="","",IF(ISERROR(VLOOKUP($A87,'40MD'!$B$11:$B$34,1,FALSE))=TRUE,"","○"))</f>
        <v/>
      </c>
      <c r="V87" s="53" t="str">
        <f>IF($B87="","",IF(ISERROR(VLOOKUP($A87,'50MS'!$B$11:$B$26,1,FALSE))=TRUE,"","○"))</f>
        <v/>
      </c>
      <c r="W87" s="54" t="str">
        <f>IF($B87="","",IF(ISERROR(VLOOKUP($A87,'50MD'!$B$11:$B$34,1,FALSE))=TRUE,"","○"))</f>
        <v/>
      </c>
      <c r="X87" s="45" t="str">
        <f>IF($B87="","",IF(ISERROR(VLOOKUP($A87,'55MS'!$B$11:$B$26,1,FALSE))=TRUE,"","○"))</f>
        <v/>
      </c>
      <c r="Y87" s="46" t="str">
        <f>IF($B87="","",IF(ISERROR(VLOOKUP($A87,'55MD'!$B$11:$B$34,1,FALSE))=TRUE,"","○"))</f>
        <v/>
      </c>
      <c r="Z87" s="53" t="str">
        <f>IF($B87="","",IF(ISERROR(VLOOKUP($A87,'60MS'!$B$11:$B$26,1,FALSE))=TRUE,"","○"))</f>
        <v/>
      </c>
      <c r="AA87" s="54" t="str">
        <f>IF($B87="","",IF(ISERROR(VLOOKUP($A87,'60MD'!$B$11:$B$34,1,FALSE))=TRUE,"","○"))</f>
        <v/>
      </c>
      <c r="AB87" s="55" t="str">
        <f>IF($B87="","",IF(ISERROR(VLOOKUP($A87,'65MS'!$B$11:$B$26,1,FALSE))=TRUE,"","○"))</f>
        <v/>
      </c>
      <c r="AC87" s="54" t="str">
        <f>IF($B87="","",IF(ISERROR(VLOOKUP($A87,'65MD'!$B$11:$B$34,1,FALSE))=TRUE,"","○"))</f>
        <v/>
      </c>
      <c r="AD87" s="53" t="str">
        <f>IF($B87="","",IF(ISERROR(VLOOKUP($A87,'70MS'!$B$11:$B$26,1,FALSE))=TRUE,"","○"))</f>
        <v/>
      </c>
      <c r="AE87" s="54" t="str">
        <f>IF($B87="","",IF(ISERROR(VLOOKUP($A87,'70MD'!$B$11:$B$34,1,FALSE))=TRUE,"","○"))</f>
        <v/>
      </c>
      <c r="AF87" s="137"/>
      <c r="AG87" s="54"/>
      <c r="AH87" s="53" t="str">
        <f>IF($B87="","",IF(ISERROR(VLOOKUP($A87,WS!$B$11:$B$26,1,FALSE))=TRUE,"","○"))</f>
        <v/>
      </c>
      <c r="AI87" s="54" t="str">
        <f>IF($B87="","",IF(ISERROR(VLOOKUP($A87,WD!$B$11:$B$34,1,FALSE))=TRUE,"","○"))</f>
        <v/>
      </c>
      <c r="AJ87" s="53" t="str">
        <f>IF($B87="","",IF(ISERROR(VLOOKUP($A87,'30WS'!$B$11:$B$26,1,FALSE))=TRUE,"","○"))</f>
        <v/>
      </c>
      <c r="AK87" s="54" t="str">
        <f>IF($B87="","",IF(ISERROR(VLOOKUP($A87,'30WD'!$B$11:$B$34,1,FALSE))=TRUE,"","○"))</f>
        <v/>
      </c>
      <c r="AL87" s="55" t="str">
        <f>IF($B87="","",IF(ISERROR(VLOOKUP($A87,'40WS'!$B$11:$B$26,1,FALSE))=TRUE,"","○"))</f>
        <v/>
      </c>
      <c r="AM87" s="54" t="str">
        <f>IF($B87="","",IF(ISERROR(VLOOKUP($A87,'40WD'!$B$11:$B$34,1,FALSE))=TRUE,"","○"))</f>
        <v/>
      </c>
      <c r="AN87" s="53" t="str">
        <f>IF($B87="","",IF(ISERROR(VLOOKUP($A87,'50WS'!$B$11:$B$26,1,FALSE))=TRUE,"","○"))</f>
        <v/>
      </c>
      <c r="AO87" s="54" t="str">
        <f>IF($B87="","",IF(ISERROR(VLOOKUP($A87,'50WD'!$B$11:$B$34,1,FALSE))=TRUE,"","○"))</f>
        <v/>
      </c>
      <c r="AP87" s="45" t="str">
        <f>IF($B87="","",IF(ISERROR(VLOOKUP($A87,'55WS'!$B$11:$B$26,1,FALSE))=TRUE,"","○"))</f>
        <v/>
      </c>
      <c r="AQ87" s="46" t="str">
        <f>IF($B87="","",IF(ISERROR(VLOOKUP($A87,'55WD'!$B$11:$B$34,1,FALSE))=TRUE,"","○"))</f>
        <v/>
      </c>
      <c r="AR87" s="45" t="str">
        <f>IF($B87="","",IF(ISERROR(VLOOKUP($A87,'60WS'!$B$11:$B$26,1,FALSE))=TRUE,"","○"))</f>
        <v/>
      </c>
      <c r="AS87" s="46" t="str">
        <f>IF($B87="","",IF(ISERROR(VLOOKUP($A87,'60WD'!$B$11:$B$34,1,FALSE))=TRUE,"","○"))</f>
        <v/>
      </c>
      <c r="AT87" s="47" t="s">
        <v>272</v>
      </c>
      <c r="AU87" s="48" t="s">
        <v>272</v>
      </c>
      <c r="AV87" s="22" t="str">
        <f>IF(VLOOKUP($A87,選手名簿!$A$7:$R$206,2)&lt;&gt;"",IF(COUNTA($G87:$G87)&gt;=0,IF(COUNTIF($H87:$AU87,"○")&lt;1,1,""),""),"")</f>
        <v/>
      </c>
    </row>
    <row r="88" spans="1:48" ht="15" customHeight="1" x14ac:dyDescent="0.15">
      <c r="A88" s="42">
        <v>83</v>
      </c>
      <c r="B88" s="43" t="str">
        <f>IF($A88="","",IF(VLOOKUP($A88,選手名簿!$A$7:$R$206,2)="","",VLOOKUP($A88,選手名簿!$A$7:$R$206,2)))</f>
        <v/>
      </c>
      <c r="C88" s="44" t="str">
        <f>IF($A88="","",IF(VLOOKUP($A88,選手名簿!$A$7:$R$206,3)="","",VLOOKUP($A88,選手名簿!$A$7:$R$206,3)))</f>
        <v/>
      </c>
      <c r="D88" s="43" t="str">
        <f>IF($A88="","",IF(VLOOKUP($A88,選手名簿!$A$7:$R$206,4)="","",VLOOKUP($A88,選手名簿!$A$7:$R$206,4)))</f>
        <v/>
      </c>
      <c r="E88" s="82" t="str">
        <f>IF($A88="","",IF(VLOOKUP($A88,選手名簿!$A$7:$R$206,5)="","",VLOOKUP($A88,選手名簿!$A$7:$R$206,5)))</f>
        <v/>
      </c>
      <c r="F88" s="84"/>
      <c r="G88" s="86"/>
      <c r="H88" s="17"/>
      <c r="I88" s="18"/>
      <c r="J88" s="18"/>
      <c r="K88" s="36" t="str">
        <f>IF($B88="","",IF(ISERROR(VLOOKUP($A88,MT!$B$14:$B$20,1,FALSE))=TRUE,"","○"))</f>
        <v/>
      </c>
      <c r="L88" s="37" t="str">
        <f>IF($B88="","",IF(ISERROR(VLOOKUP($A88,WT!$B$14:$B$20,1,FALSE))=TRUE,"","○"))</f>
        <v/>
      </c>
      <c r="M88" s="99" t="str">
        <f>IF($B88="","",IF(ISERROR(VLOOKUP($A88,OBT!$B$14:$B$22,1,FALSE)=TRUE),"","○"))</f>
        <v/>
      </c>
      <c r="N88" s="96"/>
      <c r="O88" s="99" t="str">
        <f>IF($B88="","",IF(ISERROR(VLOOKUP($A88,'HBT(A)'!$B$14:$B$22,1,FALSE)=TRUE),"","○"))&amp;IF($B88="","",IF(ISERROR(VLOOKUP($A88,'HBT(B)'!$B$14:$B$22,1,FALSE)=TRUE),"","○"))</f>
        <v/>
      </c>
      <c r="P88" s="65" t="str">
        <f>IF($B88="","",IF(ISERROR(VLOOKUP($A88,MS!$B$11:$B$26,1,FALSE))=TRUE,"","○"))</f>
        <v/>
      </c>
      <c r="Q88" s="46" t="str">
        <f>IF($B88="","",IF(ISERROR(VLOOKUP($A88,MD!$B$11:$B$34,1,FALSE))=TRUE,"","○"))</f>
        <v/>
      </c>
      <c r="R88" s="53" t="str">
        <f>IF($B88="","",IF(ISERROR(VLOOKUP($A88,'30MS'!$B$11:$B$26,1,FALSE))=TRUE,"","○"))</f>
        <v/>
      </c>
      <c r="S88" s="54" t="str">
        <f>IF($B88="","",IF(ISERROR(VLOOKUP($A88,'30MD'!$B$11:$B$34,1,FALSE))=TRUE,"","○"))</f>
        <v/>
      </c>
      <c r="T88" s="53" t="str">
        <f>IF($B88="","",IF(ISERROR(VLOOKUP($A88,'40MS'!$B$11:$B$26,1,FALSE))=TRUE,"","○"))</f>
        <v/>
      </c>
      <c r="U88" s="54" t="str">
        <f>IF($B88="","",IF(ISERROR(VLOOKUP($A88,'40MD'!$B$11:$B$34,1,FALSE))=TRUE,"","○"))</f>
        <v/>
      </c>
      <c r="V88" s="53" t="str">
        <f>IF($B88="","",IF(ISERROR(VLOOKUP($A88,'50MS'!$B$11:$B$26,1,FALSE))=TRUE,"","○"))</f>
        <v/>
      </c>
      <c r="W88" s="54" t="str">
        <f>IF($B88="","",IF(ISERROR(VLOOKUP($A88,'50MD'!$B$11:$B$34,1,FALSE))=TRUE,"","○"))</f>
        <v/>
      </c>
      <c r="X88" s="45" t="str">
        <f>IF($B88="","",IF(ISERROR(VLOOKUP($A88,'55MS'!$B$11:$B$26,1,FALSE))=TRUE,"","○"))</f>
        <v/>
      </c>
      <c r="Y88" s="46" t="str">
        <f>IF($B88="","",IF(ISERROR(VLOOKUP($A88,'55MD'!$B$11:$B$34,1,FALSE))=TRUE,"","○"))</f>
        <v/>
      </c>
      <c r="Z88" s="53" t="str">
        <f>IF($B88="","",IF(ISERROR(VLOOKUP($A88,'60MS'!$B$11:$B$26,1,FALSE))=TRUE,"","○"))</f>
        <v/>
      </c>
      <c r="AA88" s="54" t="str">
        <f>IF($B88="","",IF(ISERROR(VLOOKUP($A88,'60MD'!$B$11:$B$34,1,FALSE))=TRUE,"","○"))</f>
        <v/>
      </c>
      <c r="AB88" s="55" t="str">
        <f>IF($B88="","",IF(ISERROR(VLOOKUP($A88,'65MS'!$B$11:$B$26,1,FALSE))=TRUE,"","○"))</f>
        <v/>
      </c>
      <c r="AC88" s="54" t="str">
        <f>IF($B88="","",IF(ISERROR(VLOOKUP($A88,'65MD'!$B$11:$B$34,1,FALSE))=TRUE,"","○"))</f>
        <v/>
      </c>
      <c r="AD88" s="53" t="str">
        <f>IF($B88="","",IF(ISERROR(VLOOKUP($A88,'70MS'!$B$11:$B$26,1,FALSE))=TRUE,"","○"))</f>
        <v/>
      </c>
      <c r="AE88" s="54" t="str">
        <f>IF($B88="","",IF(ISERROR(VLOOKUP($A88,'70MD'!$B$11:$B$34,1,FALSE))=TRUE,"","○"))</f>
        <v/>
      </c>
      <c r="AF88" s="137"/>
      <c r="AG88" s="54"/>
      <c r="AH88" s="53" t="str">
        <f>IF($B88="","",IF(ISERROR(VLOOKUP($A88,WS!$B$11:$B$26,1,FALSE))=TRUE,"","○"))</f>
        <v/>
      </c>
      <c r="AI88" s="54" t="str">
        <f>IF($B88="","",IF(ISERROR(VLOOKUP($A88,WD!$B$11:$B$34,1,FALSE))=TRUE,"","○"))</f>
        <v/>
      </c>
      <c r="AJ88" s="53" t="str">
        <f>IF($B88="","",IF(ISERROR(VLOOKUP($A88,'30WS'!$B$11:$B$26,1,FALSE))=TRUE,"","○"))</f>
        <v/>
      </c>
      <c r="AK88" s="54" t="str">
        <f>IF($B88="","",IF(ISERROR(VLOOKUP($A88,'30WD'!$B$11:$B$34,1,FALSE))=TRUE,"","○"))</f>
        <v/>
      </c>
      <c r="AL88" s="55" t="str">
        <f>IF($B88="","",IF(ISERROR(VLOOKUP($A88,'40WS'!$B$11:$B$26,1,FALSE))=TRUE,"","○"))</f>
        <v/>
      </c>
      <c r="AM88" s="54" t="str">
        <f>IF($B88="","",IF(ISERROR(VLOOKUP($A88,'40WD'!$B$11:$B$34,1,FALSE))=TRUE,"","○"))</f>
        <v/>
      </c>
      <c r="AN88" s="53" t="str">
        <f>IF($B88="","",IF(ISERROR(VLOOKUP($A88,'50WS'!$B$11:$B$26,1,FALSE))=TRUE,"","○"))</f>
        <v/>
      </c>
      <c r="AO88" s="54" t="str">
        <f>IF($B88="","",IF(ISERROR(VLOOKUP($A88,'50WD'!$B$11:$B$34,1,FALSE))=TRUE,"","○"))</f>
        <v/>
      </c>
      <c r="AP88" s="45" t="str">
        <f>IF($B88="","",IF(ISERROR(VLOOKUP($A88,'55WS'!$B$11:$B$26,1,FALSE))=TRUE,"","○"))</f>
        <v/>
      </c>
      <c r="AQ88" s="46" t="str">
        <f>IF($B88="","",IF(ISERROR(VLOOKUP($A88,'55WD'!$B$11:$B$34,1,FALSE))=TRUE,"","○"))</f>
        <v/>
      </c>
      <c r="AR88" s="45" t="str">
        <f>IF($B88="","",IF(ISERROR(VLOOKUP($A88,'60WS'!$B$11:$B$26,1,FALSE))=TRUE,"","○"))</f>
        <v/>
      </c>
      <c r="AS88" s="46" t="str">
        <f>IF($B88="","",IF(ISERROR(VLOOKUP($A88,'60WD'!$B$11:$B$34,1,FALSE))=TRUE,"","○"))</f>
        <v/>
      </c>
      <c r="AT88" s="47" t="s">
        <v>272</v>
      </c>
      <c r="AU88" s="48" t="s">
        <v>272</v>
      </c>
      <c r="AV88" s="22" t="str">
        <f>IF(VLOOKUP($A88,選手名簿!$A$7:$R$206,2)&lt;&gt;"",IF(COUNTA($G88:$G88)&gt;=0,IF(COUNTIF($H88:$AU88,"○")&lt;1,1,""),""),"")</f>
        <v/>
      </c>
    </row>
    <row r="89" spans="1:48" ht="15" customHeight="1" x14ac:dyDescent="0.15">
      <c r="A89" s="42">
        <v>84</v>
      </c>
      <c r="B89" s="43" t="str">
        <f>IF($A89="","",IF(VLOOKUP($A89,選手名簿!$A$7:$R$206,2)="","",VLOOKUP($A89,選手名簿!$A$7:$R$206,2)))</f>
        <v/>
      </c>
      <c r="C89" s="44" t="str">
        <f>IF($A89="","",IF(VLOOKUP($A89,選手名簿!$A$7:$R$206,3)="","",VLOOKUP($A89,選手名簿!$A$7:$R$206,3)))</f>
        <v/>
      </c>
      <c r="D89" s="43" t="str">
        <f>IF($A89="","",IF(VLOOKUP($A89,選手名簿!$A$7:$R$206,4)="","",VLOOKUP($A89,選手名簿!$A$7:$R$206,4)))</f>
        <v/>
      </c>
      <c r="E89" s="82" t="str">
        <f>IF($A89="","",IF(VLOOKUP($A89,選手名簿!$A$7:$R$206,5)="","",VLOOKUP($A89,選手名簿!$A$7:$R$206,5)))</f>
        <v/>
      </c>
      <c r="F89" s="84"/>
      <c r="G89" s="86"/>
      <c r="H89" s="17"/>
      <c r="I89" s="18"/>
      <c r="J89" s="18"/>
      <c r="K89" s="36" t="str">
        <f>IF($B89="","",IF(ISERROR(VLOOKUP($A89,MT!$B$14:$B$20,1,FALSE))=TRUE,"","○"))</f>
        <v/>
      </c>
      <c r="L89" s="37" t="str">
        <f>IF($B89="","",IF(ISERROR(VLOOKUP($A89,WT!$B$14:$B$20,1,FALSE))=TRUE,"","○"))</f>
        <v/>
      </c>
      <c r="M89" s="99" t="str">
        <f>IF($B89="","",IF(ISERROR(VLOOKUP($A89,OBT!$B$14:$B$22,1,FALSE)=TRUE),"","○"))</f>
        <v/>
      </c>
      <c r="N89" s="96"/>
      <c r="O89" s="99" t="str">
        <f>IF($B89="","",IF(ISERROR(VLOOKUP($A89,'HBT(A)'!$B$14:$B$22,1,FALSE)=TRUE),"","○"))&amp;IF($B89="","",IF(ISERROR(VLOOKUP($A89,'HBT(B)'!$B$14:$B$22,1,FALSE)=TRUE),"","○"))</f>
        <v/>
      </c>
      <c r="P89" s="65" t="str">
        <f>IF($B89="","",IF(ISERROR(VLOOKUP($A89,MS!$B$11:$B$26,1,FALSE))=TRUE,"","○"))</f>
        <v/>
      </c>
      <c r="Q89" s="46" t="str">
        <f>IF($B89="","",IF(ISERROR(VLOOKUP($A89,MD!$B$11:$B$34,1,FALSE))=TRUE,"","○"))</f>
        <v/>
      </c>
      <c r="R89" s="53" t="str">
        <f>IF($B89="","",IF(ISERROR(VLOOKUP($A89,'30MS'!$B$11:$B$26,1,FALSE))=TRUE,"","○"))</f>
        <v/>
      </c>
      <c r="S89" s="54" t="str">
        <f>IF($B89="","",IF(ISERROR(VLOOKUP($A89,'30MD'!$B$11:$B$34,1,FALSE))=TRUE,"","○"))</f>
        <v/>
      </c>
      <c r="T89" s="53" t="str">
        <f>IF($B89="","",IF(ISERROR(VLOOKUP($A89,'40MS'!$B$11:$B$26,1,FALSE))=TRUE,"","○"))</f>
        <v/>
      </c>
      <c r="U89" s="54" t="str">
        <f>IF($B89="","",IF(ISERROR(VLOOKUP($A89,'40MD'!$B$11:$B$34,1,FALSE))=TRUE,"","○"))</f>
        <v/>
      </c>
      <c r="V89" s="53" t="str">
        <f>IF($B89="","",IF(ISERROR(VLOOKUP($A89,'50MS'!$B$11:$B$26,1,FALSE))=TRUE,"","○"))</f>
        <v/>
      </c>
      <c r="W89" s="54" t="str">
        <f>IF($B89="","",IF(ISERROR(VLOOKUP($A89,'50MD'!$B$11:$B$34,1,FALSE))=TRUE,"","○"))</f>
        <v/>
      </c>
      <c r="X89" s="45" t="str">
        <f>IF($B89="","",IF(ISERROR(VLOOKUP($A89,'55MS'!$B$11:$B$26,1,FALSE))=TRUE,"","○"))</f>
        <v/>
      </c>
      <c r="Y89" s="46" t="str">
        <f>IF($B89="","",IF(ISERROR(VLOOKUP($A89,'55MD'!$B$11:$B$34,1,FALSE))=TRUE,"","○"))</f>
        <v/>
      </c>
      <c r="Z89" s="53" t="str">
        <f>IF($B89="","",IF(ISERROR(VLOOKUP($A89,'60MS'!$B$11:$B$26,1,FALSE))=TRUE,"","○"))</f>
        <v/>
      </c>
      <c r="AA89" s="54" t="str">
        <f>IF($B89="","",IF(ISERROR(VLOOKUP($A89,'60MD'!$B$11:$B$34,1,FALSE))=TRUE,"","○"))</f>
        <v/>
      </c>
      <c r="AB89" s="55" t="str">
        <f>IF($B89="","",IF(ISERROR(VLOOKUP($A89,'65MS'!$B$11:$B$26,1,FALSE))=TRUE,"","○"))</f>
        <v/>
      </c>
      <c r="AC89" s="54" t="str">
        <f>IF($B89="","",IF(ISERROR(VLOOKUP($A89,'65MD'!$B$11:$B$34,1,FALSE))=TRUE,"","○"))</f>
        <v/>
      </c>
      <c r="AD89" s="53" t="str">
        <f>IF($B89="","",IF(ISERROR(VLOOKUP($A89,'70MS'!$B$11:$B$26,1,FALSE))=TRUE,"","○"))</f>
        <v/>
      </c>
      <c r="AE89" s="54" t="str">
        <f>IF($B89="","",IF(ISERROR(VLOOKUP($A89,'70MD'!$B$11:$B$34,1,FALSE))=TRUE,"","○"))</f>
        <v/>
      </c>
      <c r="AF89" s="137"/>
      <c r="AG89" s="54"/>
      <c r="AH89" s="53" t="str">
        <f>IF($B89="","",IF(ISERROR(VLOOKUP($A89,WS!$B$11:$B$26,1,FALSE))=TRUE,"","○"))</f>
        <v/>
      </c>
      <c r="AI89" s="54" t="str">
        <f>IF($B89="","",IF(ISERROR(VLOOKUP($A89,WD!$B$11:$B$34,1,FALSE))=TRUE,"","○"))</f>
        <v/>
      </c>
      <c r="AJ89" s="53" t="str">
        <f>IF($B89="","",IF(ISERROR(VLOOKUP($A89,'30WS'!$B$11:$B$26,1,FALSE))=TRUE,"","○"))</f>
        <v/>
      </c>
      <c r="AK89" s="54" t="str">
        <f>IF($B89="","",IF(ISERROR(VLOOKUP($A89,'30WD'!$B$11:$B$34,1,FALSE))=TRUE,"","○"))</f>
        <v/>
      </c>
      <c r="AL89" s="55" t="str">
        <f>IF($B89="","",IF(ISERROR(VLOOKUP($A89,'40WS'!$B$11:$B$26,1,FALSE))=TRUE,"","○"))</f>
        <v/>
      </c>
      <c r="AM89" s="54" t="str">
        <f>IF($B89="","",IF(ISERROR(VLOOKUP($A89,'40WD'!$B$11:$B$34,1,FALSE))=TRUE,"","○"))</f>
        <v/>
      </c>
      <c r="AN89" s="53" t="str">
        <f>IF($B89="","",IF(ISERROR(VLOOKUP($A89,'50WS'!$B$11:$B$26,1,FALSE))=TRUE,"","○"))</f>
        <v/>
      </c>
      <c r="AO89" s="54" t="str">
        <f>IF($B89="","",IF(ISERROR(VLOOKUP($A89,'50WD'!$B$11:$B$34,1,FALSE))=TRUE,"","○"))</f>
        <v/>
      </c>
      <c r="AP89" s="45" t="str">
        <f>IF($B89="","",IF(ISERROR(VLOOKUP($A89,'55WS'!$B$11:$B$26,1,FALSE))=TRUE,"","○"))</f>
        <v/>
      </c>
      <c r="AQ89" s="46" t="str">
        <f>IF($B89="","",IF(ISERROR(VLOOKUP($A89,'55WD'!$B$11:$B$34,1,FALSE))=TRUE,"","○"))</f>
        <v/>
      </c>
      <c r="AR89" s="45" t="str">
        <f>IF($B89="","",IF(ISERROR(VLOOKUP($A89,'60WS'!$B$11:$B$26,1,FALSE))=TRUE,"","○"))</f>
        <v/>
      </c>
      <c r="AS89" s="46" t="str">
        <f>IF($B89="","",IF(ISERROR(VLOOKUP($A89,'60WD'!$B$11:$B$34,1,FALSE))=TRUE,"","○"))</f>
        <v/>
      </c>
      <c r="AT89" s="47" t="s">
        <v>272</v>
      </c>
      <c r="AU89" s="48" t="s">
        <v>272</v>
      </c>
      <c r="AV89" s="22" t="str">
        <f>IF(VLOOKUP($A89,選手名簿!$A$7:$R$206,2)&lt;&gt;"",IF(COUNTA($G89:$G89)&gt;=0,IF(COUNTIF($H89:$AU89,"○")&lt;1,1,""),""),"")</f>
        <v/>
      </c>
    </row>
    <row r="90" spans="1:48" ht="15" customHeight="1" x14ac:dyDescent="0.15">
      <c r="A90" s="42">
        <v>85</v>
      </c>
      <c r="B90" s="43" t="str">
        <f>IF($A90="","",IF(VLOOKUP($A90,選手名簿!$A$7:$R$206,2)="","",VLOOKUP($A90,選手名簿!$A$7:$R$206,2)))</f>
        <v/>
      </c>
      <c r="C90" s="44" t="str">
        <f>IF($A90="","",IF(VLOOKUP($A90,選手名簿!$A$7:$R$206,3)="","",VLOOKUP($A90,選手名簿!$A$7:$R$206,3)))</f>
        <v/>
      </c>
      <c r="D90" s="43" t="str">
        <f>IF($A90="","",IF(VLOOKUP($A90,選手名簿!$A$7:$R$206,4)="","",VLOOKUP($A90,選手名簿!$A$7:$R$206,4)))</f>
        <v/>
      </c>
      <c r="E90" s="82" t="str">
        <f>IF($A90="","",IF(VLOOKUP($A90,選手名簿!$A$7:$R$206,5)="","",VLOOKUP($A90,選手名簿!$A$7:$R$206,5)))</f>
        <v/>
      </c>
      <c r="F90" s="84"/>
      <c r="G90" s="86"/>
      <c r="H90" s="17"/>
      <c r="I90" s="18"/>
      <c r="J90" s="18"/>
      <c r="K90" s="36" t="str">
        <f>IF($B90="","",IF(ISERROR(VLOOKUP($A90,MT!$B$14:$B$20,1,FALSE))=TRUE,"","○"))</f>
        <v/>
      </c>
      <c r="L90" s="37" t="str">
        <f>IF($B90="","",IF(ISERROR(VLOOKUP($A90,WT!$B$14:$B$20,1,FALSE))=TRUE,"","○"))</f>
        <v/>
      </c>
      <c r="M90" s="99" t="str">
        <f>IF($B90="","",IF(ISERROR(VLOOKUP($A90,OBT!$B$14:$B$22,1,FALSE)=TRUE),"","○"))</f>
        <v/>
      </c>
      <c r="N90" s="96"/>
      <c r="O90" s="99" t="str">
        <f>IF($B90="","",IF(ISERROR(VLOOKUP($A90,'HBT(A)'!$B$14:$B$22,1,FALSE)=TRUE),"","○"))&amp;IF($B90="","",IF(ISERROR(VLOOKUP($A90,'HBT(B)'!$B$14:$B$22,1,FALSE)=TRUE),"","○"))</f>
        <v/>
      </c>
      <c r="P90" s="65" t="str">
        <f>IF($B90="","",IF(ISERROR(VLOOKUP($A90,MS!$B$11:$B$26,1,FALSE))=TRUE,"","○"))</f>
        <v/>
      </c>
      <c r="Q90" s="46" t="str">
        <f>IF($B90="","",IF(ISERROR(VLOOKUP($A90,MD!$B$11:$B$34,1,FALSE))=TRUE,"","○"))</f>
        <v/>
      </c>
      <c r="R90" s="53" t="str">
        <f>IF($B90="","",IF(ISERROR(VLOOKUP($A90,'30MS'!$B$11:$B$26,1,FALSE))=TRUE,"","○"))</f>
        <v/>
      </c>
      <c r="S90" s="54" t="str">
        <f>IF($B90="","",IF(ISERROR(VLOOKUP($A90,'30MD'!$B$11:$B$34,1,FALSE))=TRUE,"","○"))</f>
        <v/>
      </c>
      <c r="T90" s="53" t="str">
        <f>IF($B90="","",IF(ISERROR(VLOOKUP($A90,'40MS'!$B$11:$B$26,1,FALSE))=TRUE,"","○"))</f>
        <v/>
      </c>
      <c r="U90" s="54" t="str">
        <f>IF($B90="","",IF(ISERROR(VLOOKUP($A90,'40MD'!$B$11:$B$34,1,FALSE))=TRUE,"","○"))</f>
        <v/>
      </c>
      <c r="V90" s="53" t="str">
        <f>IF($B90="","",IF(ISERROR(VLOOKUP($A90,'50MS'!$B$11:$B$26,1,FALSE))=TRUE,"","○"))</f>
        <v/>
      </c>
      <c r="W90" s="54" t="str">
        <f>IF($B90="","",IF(ISERROR(VLOOKUP($A90,'50MD'!$B$11:$B$34,1,FALSE))=TRUE,"","○"))</f>
        <v/>
      </c>
      <c r="X90" s="45" t="str">
        <f>IF($B90="","",IF(ISERROR(VLOOKUP($A90,'55MS'!$B$11:$B$26,1,FALSE))=TRUE,"","○"))</f>
        <v/>
      </c>
      <c r="Y90" s="46" t="str">
        <f>IF($B90="","",IF(ISERROR(VLOOKUP($A90,'55MD'!$B$11:$B$34,1,FALSE))=TRUE,"","○"))</f>
        <v/>
      </c>
      <c r="Z90" s="53" t="str">
        <f>IF($B90="","",IF(ISERROR(VLOOKUP($A90,'60MS'!$B$11:$B$26,1,FALSE))=TRUE,"","○"))</f>
        <v/>
      </c>
      <c r="AA90" s="54" t="str">
        <f>IF($B90="","",IF(ISERROR(VLOOKUP($A90,'60MD'!$B$11:$B$34,1,FALSE))=TRUE,"","○"))</f>
        <v/>
      </c>
      <c r="AB90" s="55" t="str">
        <f>IF($B90="","",IF(ISERROR(VLOOKUP($A90,'65MS'!$B$11:$B$26,1,FALSE))=TRUE,"","○"))</f>
        <v/>
      </c>
      <c r="AC90" s="54" t="str">
        <f>IF($B90="","",IF(ISERROR(VLOOKUP($A90,'65MD'!$B$11:$B$34,1,FALSE))=TRUE,"","○"))</f>
        <v/>
      </c>
      <c r="AD90" s="53" t="str">
        <f>IF($B90="","",IF(ISERROR(VLOOKUP($A90,'70MS'!$B$11:$B$26,1,FALSE))=TRUE,"","○"))</f>
        <v/>
      </c>
      <c r="AE90" s="54" t="str">
        <f>IF($B90="","",IF(ISERROR(VLOOKUP($A90,'70MD'!$B$11:$B$34,1,FALSE))=TRUE,"","○"))</f>
        <v/>
      </c>
      <c r="AF90" s="137"/>
      <c r="AG90" s="54"/>
      <c r="AH90" s="53" t="str">
        <f>IF($B90="","",IF(ISERROR(VLOOKUP($A90,WS!$B$11:$B$26,1,FALSE))=TRUE,"","○"))</f>
        <v/>
      </c>
      <c r="AI90" s="54" t="str">
        <f>IF($B90="","",IF(ISERROR(VLOOKUP($A90,WD!$B$11:$B$34,1,FALSE))=TRUE,"","○"))</f>
        <v/>
      </c>
      <c r="AJ90" s="53" t="str">
        <f>IF($B90="","",IF(ISERROR(VLOOKUP($A90,'30WS'!$B$11:$B$26,1,FALSE))=TRUE,"","○"))</f>
        <v/>
      </c>
      <c r="AK90" s="54" t="str">
        <f>IF($B90="","",IF(ISERROR(VLOOKUP($A90,'30WD'!$B$11:$B$34,1,FALSE))=TRUE,"","○"))</f>
        <v/>
      </c>
      <c r="AL90" s="55" t="str">
        <f>IF($B90="","",IF(ISERROR(VLOOKUP($A90,'40WS'!$B$11:$B$26,1,FALSE))=TRUE,"","○"))</f>
        <v/>
      </c>
      <c r="AM90" s="54" t="str">
        <f>IF($B90="","",IF(ISERROR(VLOOKUP($A90,'40WD'!$B$11:$B$34,1,FALSE))=TRUE,"","○"))</f>
        <v/>
      </c>
      <c r="AN90" s="53" t="str">
        <f>IF($B90="","",IF(ISERROR(VLOOKUP($A90,'50WS'!$B$11:$B$26,1,FALSE))=TRUE,"","○"))</f>
        <v/>
      </c>
      <c r="AO90" s="54" t="str">
        <f>IF($B90="","",IF(ISERROR(VLOOKUP($A90,'50WD'!$B$11:$B$34,1,FALSE))=TRUE,"","○"))</f>
        <v/>
      </c>
      <c r="AP90" s="45" t="str">
        <f>IF($B90="","",IF(ISERROR(VLOOKUP($A90,'55WS'!$B$11:$B$26,1,FALSE))=TRUE,"","○"))</f>
        <v/>
      </c>
      <c r="AQ90" s="46" t="str">
        <f>IF($B90="","",IF(ISERROR(VLOOKUP($A90,'55WD'!$B$11:$B$34,1,FALSE))=TRUE,"","○"))</f>
        <v/>
      </c>
      <c r="AR90" s="45" t="str">
        <f>IF($B90="","",IF(ISERROR(VLOOKUP($A90,'60WS'!$B$11:$B$26,1,FALSE))=TRUE,"","○"))</f>
        <v/>
      </c>
      <c r="AS90" s="46" t="str">
        <f>IF($B90="","",IF(ISERROR(VLOOKUP($A90,'60WD'!$B$11:$B$34,1,FALSE))=TRUE,"","○"))</f>
        <v/>
      </c>
      <c r="AT90" s="47" t="s">
        <v>272</v>
      </c>
      <c r="AU90" s="48" t="s">
        <v>272</v>
      </c>
      <c r="AV90" s="22" t="str">
        <f>IF(VLOOKUP($A90,選手名簿!$A$7:$R$206,2)&lt;&gt;"",IF(COUNTA($G90:$G90)&gt;=0,IF(COUNTIF($H90:$AU90,"○")&lt;1,1,""),""),"")</f>
        <v/>
      </c>
    </row>
    <row r="91" spans="1:48" ht="15" customHeight="1" x14ac:dyDescent="0.15">
      <c r="A91" s="42">
        <v>86</v>
      </c>
      <c r="B91" s="43" t="str">
        <f>IF($A91="","",IF(VLOOKUP($A91,選手名簿!$A$7:$R$206,2)="","",VLOOKUP($A91,選手名簿!$A$7:$R$206,2)))</f>
        <v/>
      </c>
      <c r="C91" s="44" t="str">
        <f>IF($A91="","",IF(VLOOKUP($A91,選手名簿!$A$7:$R$206,3)="","",VLOOKUP($A91,選手名簿!$A$7:$R$206,3)))</f>
        <v/>
      </c>
      <c r="D91" s="43" t="str">
        <f>IF($A91="","",IF(VLOOKUP($A91,選手名簿!$A$7:$R$206,4)="","",VLOOKUP($A91,選手名簿!$A$7:$R$206,4)))</f>
        <v/>
      </c>
      <c r="E91" s="82" t="str">
        <f>IF($A91="","",IF(VLOOKUP($A91,選手名簿!$A$7:$R$206,5)="","",VLOOKUP($A91,選手名簿!$A$7:$R$206,5)))</f>
        <v/>
      </c>
      <c r="F91" s="84"/>
      <c r="G91" s="86"/>
      <c r="H91" s="17"/>
      <c r="I91" s="18"/>
      <c r="J91" s="18"/>
      <c r="K91" s="36" t="str">
        <f>IF($B91="","",IF(ISERROR(VLOOKUP($A91,MT!$B$14:$B$20,1,FALSE))=TRUE,"","○"))</f>
        <v/>
      </c>
      <c r="L91" s="37" t="str">
        <f>IF($B91="","",IF(ISERROR(VLOOKUP($A91,WT!$B$14:$B$20,1,FALSE))=TRUE,"","○"))</f>
        <v/>
      </c>
      <c r="M91" s="99" t="str">
        <f>IF($B91="","",IF(ISERROR(VLOOKUP($A91,OBT!$B$14:$B$22,1,FALSE)=TRUE),"","○"))</f>
        <v/>
      </c>
      <c r="N91" s="96"/>
      <c r="O91" s="99" t="str">
        <f>IF($B91="","",IF(ISERROR(VLOOKUP($A91,'HBT(A)'!$B$14:$B$22,1,FALSE)=TRUE),"","○"))&amp;IF($B91="","",IF(ISERROR(VLOOKUP($A91,'HBT(B)'!$B$14:$B$22,1,FALSE)=TRUE),"","○"))</f>
        <v/>
      </c>
      <c r="P91" s="65" t="str">
        <f>IF($B91="","",IF(ISERROR(VLOOKUP($A91,MS!$B$11:$B$26,1,FALSE))=TRUE,"","○"))</f>
        <v/>
      </c>
      <c r="Q91" s="46" t="str">
        <f>IF($B91="","",IF(ISERROR(VLOOKUP($A91,MD!$B$11:$B$34,1,FALSE))=TRUE,"","○"))</f>
        <v/>
      </c>
      <c r="R91" s="53" t="str">
        <f>IF($B91="","",IF(ISERROR(VLOOKUP($A91,'30MS'!$B$11:$B$26,1,FALSE))=TRUE,"","○"))</f>
        <v/>
      </c>
      <c r="S91" s="54" t="str">
        <f>IF($B91="","",IF(ISERROR(VLOOKUP($A91,'30MD'!$B$11:$B$34,1,FALSE))=TRUE,"","○"))</f>
        <v/>
      </c>
      <c r="T91" s="53" t="str">
        <f>IF($B91="","",IF(ISERROR(VLOOKUP($A91,'40MS'!$B$11:$B$26,1,FALSE))=TRUE,"","○"))</f>
        <v/>
      </c>
      <c r="U91" s="54" t="str">
        <f>IF($B91="","",IF(ISERROR(VLOOKUP($A91,'40MD'!$B$11:$B$34,1,FALSE))=TRUE,"","○"))</f>
        <v/>
      </c>
      <c r="V91" s="53" t="str">
        <f>IF($B91="","",IF(ISERROR(VLOOKUP($A91,'50MS'!$B$11:$B$26,1,FALSE))=TRUE,"","○"))</f>
        <v/>
      </c>
      <c r="W91" s="54" t="str">
        <f>IF($B91="","",IF(ISERROR(VLOOKUP($A91,'50MD'!$B$11:$B$34,1,FALSE))=TRUE,"","○"))</f>
        <v/>
      </c>
      <c r="X91" s="45" t="str">
        <f>IF($B91="","",IF(ISERROR(VLOOKUP($A91,'55MS'!$B$11:$B$26,1,FALSE))=TRUE,"","○"))</f>
        <v/>
      </c>
      <c r="Y91" s="46" t="str">
        <f>IF($B91="","",IF(ISERROR(VLOOKUP($A91,'55MD'!$B$11:$B$34,1,FALSE))=TRUE,"","○"))</f>
        <v/>
      </c>
      <c r="Z91" s="53" t="str">
        <f>IF($B91="","",IF(ISERROR(VLOOKUP($A91,'60MS'!$B$11:$B$26,1,FALSE))=TRUE,"","○"))</f>
        <v/>
      </c>
      <c r="AA91" s="54" t="str">
        <f>IF($B91="","",IF(ISERROR(VLOOKUP($A91,'60MD'!$B$11:$B$34,1,FALSE))=TRUE,"","○"))</f>
        <v/>
      </c>
      <c r="AB91" s="55" t="str">
        <f>IF($B91="","",IF(ISERROR(VLOOKUP($A91,'65MS'!$B$11:$B$26,1,FALSE))=TRUE,"","○"))</f>
        <v/>
      </c>
      <c r="AC91" s="54" t="str">
        <f>IF($B91="","",IF(ISERROR(VLOOKUP($A91,'65MD'!$B$11:$B$34,1,FALSE))=TRUE,"","○"))</f>
        <v/>
      </c>
      <c r="AD91" s="53" t="str">
        <f>IF($B91="","",IF(ISERROR(VLOOKUP($A91,'70MS'!$B$11:$B$26,1,FALSE))=TRUE,"","○"))</f>
        <v/>
      </c>
      <c r="AE91" s="54" t="str">
        <f>IF($B91="","",IF(ISERROR(VLOOKUP($A91,'70MD'!$B$11:$B$34,1,FALSE))=TRUE,"","○"))</f>
        <v/>
      </c>
      <c r="AF91" s="137"/>
      <c r="AG91" s="54"/>
      <c r="AH91" s="53" t="str">
        <f>IF($B91="","",IF(ISERROR(VLOOKUP($A91,WS!$B$11:$B$26,1,FALSE))=TRUE,"","○"))</f>
        <v/>
      </c>
      <c r="AI91" s="54" t="str">
        <f>IF($B91="","",IF(ISERROR(VLOOKUP($A91,WD!$B$11:$B$34,1,FALSE))=TRUE,"","○"))</f>
        <v/>
      </c>
      <c r="AJ91" s="53" t="str">
        <f>IF($B91="","",IF(ISERROR(VLOOKUP($A91,'30WS'!$B$11:$B$26,1,FALSE))=TRUE,"","○"))</f>
        <v/>
      </c>
      <c r="AK91" s="54" t="str">
        <f>IF($B91="","",IF(ISERROR(VLOOKUP($A91,'30WD'!$B$11:$B$34,1,FALSE))=TRUE,"","○"))</f>
        <v/>
      </c>
      <c r="AL91" s="55" t="str">
        <f>IF($B91="","",IF(ISERROR(VLOOKUP($A91,'40WS'!$B$11:$B$26,1,FALSE))=TRUE,"","○"))</f>
        <v/>
      </c>
      <c r="AM91" s="54" t="str">
        <f>IF($B91="","",IF(ISERROR(VLOOKUP($A91,'40WD'!$B$11:$B$34,1,FALSE))=TRUE,"","○"))</f>
        <v/>
      </c>
      <c r="AN91" s="53" t="str">
        <f>IF($B91="","",IF(ISERROR(VLOOKUP($A91,'50WS'!$B$11:$B$26,1,FALSE))=TRUE,"","○"))</f>
        <v/>
      </c>
      <c r="AO91" s="54" t="str">
        <f>IF($B91="","",IF(ISERROR(VLOOKUP($A91,'50WD'!$B$11:$B$34,1,FALSE))=TRUE,"","○"))</f>
        <v/>
      </c>
      <c r="AP91" s="45" t="str">
        <f>IF($B91="","",IF(ISERROR(VLOOKUP($A91,'55WS'!$B$11:$B$26,1,FALSE))=TRUE,"","○"))</f>
        <v/>
      </c>
      <c r="AQ91" s="46" t="str">
        <f>IF($B91="","",IF(ISERROR(VLOOKUP($A91,'55WD'!$B$11:$B$34,1,FALSE))=TRUE,"","○"))</f>
        <v/>
      </c>
      <c r="AR91" s="45" t="str">
        <f>IF($B91="","",IF(ISERROR(VLOOKUP($A91,'60WS'!$B$11:$B$26,1,FALSE))=TRUE,"","○"))</f>
        <v/>
      </c>
      <c r="AS91" s="46" t="str">
        <f>IF($B91="","",IF(ISERROR(VLOOKUP($A91,'60WD'!$B$11:$B$34,1,FALSE))=TRUE,"","○"))</f>
        <v/>
      </c>
      <c r="AT91" s="47" t="s">
        <v>272</v>
      </c>
      <c r="AU91" s="48" t="s">
        <v>272</v>
      </c>
      <c r="AV91" s="22" t="str">
        <f>IF(VLOOKUP($A91,選手名簿!$A$7:$R$206,2)&lt;&gt;"",IF(COUNTA($G91:$G91)&gt;=0,IF(COUNTIF($H91:$AU91,"○")&lt;1,1,""),""),"")</f>
        <v/>
      </c>
    </row>
    <row r="92" spans="1:48" ht="15" customHeight="1" x14ac:dyDescent="0.15">
      <c r="A92" s="42">
        <v>87</v>
      </c>
      <c r="B92" s="43" t="str">
        <f>IF($A92="","",IF(VLOOKUP($A92,選手名簿!$A$7:$R$206,2)="","",VLOOKUP($A92,選手名簿!$A$7:$R$206,2)))</f>
        <v/>
      </c>
      <c r="C92" s="44" t="str">
        <f>IF($A92="","",IF(VLOOKUP($A92,選手名簿!$A$7:$R$206,3)="","",VLOOKUP($A92,選手名簿!$A$7:$R$206,3)))</f>
        <v/>
      </c>
      <c r="D92" s="43" t="str">
        <f>IF($A92="","",IF(VLOOKUP($A92,選手名簿!$A$7:$R$206,4)="","",VLOOKUP($A92,選手名簿!$A$7:$R$206,4)))</f>
        <v/>
      </c>
      <c r="E92" s="82" t="str">
        <f>IF($A92="","",IF(VLOOKUP($A92,選手名簿!$A$7:$R$206,5)="","",VLOOKUP($A92,選手名簿!$A$7:$R$206,5)))</f>
        <v/>
      </c>
      <c r="F92" s="84"/>
      <c r="G92" s="86"/>
      <c r="H92" s="17"/>
      <c r="I92" s="18"/>
      <c r="J92" s="18"/>
      <c r="K92" s="36" t="str">
        <f>IF($B92="","",IF(ISERROR(VLOOKUP($A92,MT!$B$14:$B$20,1,FALSE))=TRUE,"","○"))</f>
        <v/>
      </c>
      <c r="L92" s="37" t="str">
        <f>IF($B92="","",IF(ISERROR(VLOOKUP($A92,WT!$B$14:$B$20,1,FALSE))=TRUE,"","○"))</f>
        <v/>
      </c>
      <c r="M92" s="99" t="str">
        <f>IF($B92="","",IF(ISERROR(VLOOKUP($A92,OBT!$B$14:$B$22,1,FALSE)=TRUE),"","○"))</f>
        <v/>
      </c>
      <c r="N92" s="96"/>
      <c r="O92" s="99" t="str">
        <f>IF($B92="","",IF(ISERROR(VLOOKUP($A92,'HBT(A)'!$B$14:$B$22,1,FALSE)=TRUE),"","○"))&amp;IF($B92="","",IF(ISERROR(VLOOKUP($A92,'HBT(B)'!$B$14:$B$22,1,FALSE)=TRUE),"","○"))</f>
        <v/>
      </c>
      <c r="P92" s="65" t="str">
        <f>IF($B92="","",IF(ISERROR(VLOOKUP($A92,MS!$B$11:$B$26,1,FALSE))=TRUE,"","○"))</f>
        <v/>
      </c>
      <c r="Q92" s="46" t="str">
        <f>IF($B92="","",IF(ISERROR(VLOOKUP($A92,MD!$B$11:$B$34,1,FALSE))=TRUE,"","○"))</f>
        <v/>
      </c>
      <c r="R92" s="53" t="str">
        <f>IF($B92="","",IF(ISERROR(VLOOKUP($A92,'30MS'!$B$11:$B$26,1,FALSE))=TRUE,"","○"))</f>
        <v/>
      </c>
      <c r="S92" s="54" t="str">
        <f>IF($B92="","",IF(ISERROR(VLOOKUP($A92,'30MD'!$B$11:$B$34,1,FALSE))=TRUE,"","○"))</f>
        <v/>
      </c>
      <c r="T92" s="53" t="str">
        <f>IF($B92="","",IF(ISERROR(VLOOKUP($A92,'40MS'!$B$11:$B$26,1,FALSE))=TRUE,"","○"))</f>
        <v/>
      </c>
      <c r="U92" s="54" t="str">
        <f>IF($B92="","",IF(ISERROR(VLOOKUP($A92,'40MD'!$B$11:$B$34,1,FALSE))=TRUE,"","○"))</f>
        <v/>
      </c>
      <c r="V92" s="53" t="str">
        <f>IF($B92="","",IF(ISERROR(VLOOKUP($A92,'50MS'!$B$11:$B$26,1,FALSE))=TRUE,"","○"))</f>
        <v/>
      </c>
      <c r="W92" s="54" t="str">
        <f>IF($B92="","",IF(ISERROR(VLOOKUP($A92,'50MD'!$B$11:$B$34,1,FALSE))=TRUE,"","○"))</f>
        <v/>
      </c>
      <c r="X92" s="45" t="str">
        <f>IF($B92="","",IF(ISERROR(VLOOKUP($A92,'55MS'!$B$11:$B$26,1,FALSE))=TRUE,"","○"))</f>
        <v/>
      </c>
      <c r="Y92" s="46" t="str">
        <f>IF($B92="","",IF(ISERROR(VLOOKUP($A92,'55MD'!$B$11:$B$34,1,FALSE))=TRUE,"","○"))</f>
        <v/>
      </c>
      <c r="Z92" s="53" t="str">
        <f>IF($B92="","",IF(ISERROR(VLOOKUP($A92,'60MS'!$B$11:$B$26,1,FALSE))=TRUE,"","○"))</f>
        <v/>
      </c>
      <c r="AA92" s="54" t="str">
        <f>IF($B92="","",IF(ISERROR(VLOOKUP($A92,'60MD'!$B$11:$B$34,1,FALSE))=TRUE,"","○"))</f>
        <v/>
      </c>
      <c r="AB92" s="55" t="str">
        <f>IF($B92="","",IF(ISERROR(VLOOKUP($A92,'65MS'!$B$11:$B$26,1,FALSE))=TRUE,"","○"))</f>
        <v/>
      </c>
      <c r="AC92" s="54" t="str">
        <f>IF($B92="","",IF(ISERROR(VLOOKUP($A92,'65MD'!$B$11:$B$34,1,FALSE))=TRUE,"","○"))</f>
        <v/>
      </c>
      <c r="AD92" s="53" t="str">
        <f>IF($B92="","",IF(ISERROR(VLOOKUP($A92,'70MS'!$B$11:$B$26,1,FALSE))=TRUE,"","○"))</f>
        <v/>
      </c>
      <c r="AE92" s="54" t="str">
        <f>IF($B92="","",IF(ISERROR(VLOOKUP($A92,'70MD'!$B$11:$B$34,1,FALSE))=TRUE,"","○"))</f>
        <v/>
      </c>
      <c r="AF92" s="137"/>
      <c r="AG92" s="54"/>
      <c r="AH92" s="53" t="str">
        <f>IF($B92="","",IF(ISERROR(VLOOKUP($A92,WS!$B$11:$B$26,1,FALSE))=TRUE,"","○"))</f>
        <v/>
      </c>
      <c r="AI92" s="54" t="str">
        <f>IF($B92="","",IF(ISERROR(VLOOKUP($A92,WD!$B$11:$B$34,1,FALSE))=TRUE,"","○"))</f>
        <v/>
      </c>
      <c r="AJ92" s="53" t="str">
        <f>IF($B92="","",IF(ISERROR(VLOOKUP($A92,'30WS'!$B$11:$B$26,1,FALSE))=TRUE,"","○"))</f>
        <v/>
      </c>
      <c r="AK92" s="54" t="str">
        <f>IF($B92="","",IF(ISERROR(VLOOKUP($A92,'30WD'!$B$11:$B$34,1,FALSE))=TRUE,"","○"))</f>
        <v/>
      </c>
      <c r="AL92" s="55" t="str">
        <f>IF($B92="","",IF(ISERROR(VLOOKUP($A92,'40WS'!$B$11:$B$26,1,FALSE))=TRUE,"","○"))</f>
        <v/>
      </c>
      <c r="AM92" s="54" t="str">
        <f>IF($B92="","",IF(ISERROR(VLOOKUP($A92,'40WD'!$B$11:$B$34,1,FALSE))=TRUE,"","○"))</f>
        <v/>
      </c>
      <c r="AN92" s="53" t="str">
        <f>IF($B92="","",IF(ISERROR(VLOOKUP($A92,'50WS'!$B$11:$B$26,1,FALSE))=TRUE,"","○"))</f>
        <v/>
      </c>
      <c r="AO92" s="54" t="str">
        <f>IF($B92="","",IF(ISERROR(VLOOKUP($A92,'50WD'!$B$11:$B$34,1,FALSE))=TRUE,"","○"))</f>
        <v/>
      </c>
      <c r="AP92" s="45" t="str">
        <f>IF($B92="","",IF(ISERROR(VLOOKUP($A92,'55WS'!$B$11:$B$26,1,FALSE))=TRUE,"","○"))</f>
        <v/>
      </c>
      <c r="AQ92" s="46" t="str">
        <f>IF($B92="","",IF(ISERROR(VLOOKUP($A92,'55WD'!$B$11:$B$34,1,FALSE))=TRUE,"","○"))</f>
        <v/>
      </c>
      <c r="AR92" s="45" t="str">
        <f>IF($B92="","",IF(ISERROR(VLOOKUP($A92,'60WS'!$B$11:$B$26,1,FALSE))=TRUE,"","○"))</f>
        <v/>
      </c>
      <c r="AS92" s="46" t="str">
        <f>IF($B92="","",IF(ISERROR(VLOOKUP($A92,'60WD'!$B$11:$B$34,1,FALSE))=TRUE,"","○"))</f>
        <v/>
      </c>
      <c r="AT92" s="47" t="s">
        <v>272</v>
      </c>
      <c r="AU92" s="48" t="s">
        <v>272</v>
      </c>
      <c r="AV92" s="22" t="str">
        <f>IF(VLOOKUP($A92,選手名簿!$A$7:$R$206,2)&lt;&gt;"",IF(COUNTA($G92:$G92)&gt;=0,IF(COUNTIF($H92:$AU92,"○")&lt;1,1,""),""),"")</f>
        <v/>
      </c>
    </row>
    <row r="93" spans="1:48" ht="15" customHeight="1" x14ac:dyDescent="0.15">
      <c r="A93" s="42">
        <v>88</v>
      </c>
      <c r="B93" s="43" t="str">
        <f>IF($A93="","",IF(VLOOKUP($A93,選手名簿!$A$7:$R$206,2)="","",VLOOKUP($A93,選手名簿!$A$7:$R$206,2)))</f>
        <v/>
      </c>
      <c r="C93" s="44" t="str">
        <f>IF($A93="","",IF(VLOOKUP($A93,選手名簿!$A$7:$R$206,3)="","",VLOOKUP($A93,選手名簿!$A$7:$R$206,3)))</f>
        <v/>
      </c>
      <c r="D93" s="43" t="str">
        <f>IF($A93="","",IF(VLOOKUP($A93,選手名簿!$A$7:$R$206,4)="","",VLOOKUP($A93,選手名簿!$A$7:$R$206,4)))</f>
        <v/>
      </c>
      <c r="E93" s="82" t="str">
        <f>IF($A93="","",IF(VLOOKUP($A93,選手名簿!$A$7:$R$206,5)="","",VLOOKUP($A93,選手名簿!$A$7:$R$206,5)))</f>
        <v/>
      </c>
      <c r="F93" s="84"/>
      <c r="G93" s="86"/>
      <c r="H93" s="17"/>
      <c r="I93" s="18"/>
      <c r="J93" s="18"/>
      <c r="K93" s="36" t="str">
        <f>IF($B93="","",IF(ISERROR(VLOOKUP($A93,MT!$B$14:$B$20,1,FALSE))=TRUE,"","○"))</f>
        <v/>
      </c>
      <c r="L93" s="37" t="str">
        <f>IF($B93="","",IF(ISERROR(VLOOKUP($A93,WT!$B$14:$B$20,1,FALSE))=TRUE,"","○"))</f>
        <v/>
      </c>
      <c r="M93" s="99" t="str">
        <f>IF($B93="","",IF(ISERROR(VLOOKUP($A93,OBT!$B$14:$B$22,1,FALSE)=TRUE),"","○"))</f>
        <v/>
      </c>
      <c r="N93" s="96"/>
      <c r="O93" s="99" t="str">
        <f>IF($B93="","",IF(ISERROR(VLOOKUP($A93,'HBT(A)'!$B$14:$B$22,1,FALSE)=TRUE),"","○"))&amp;IF($B93="","",IF(ISERROR(VLOOKUP($A93,'HBT(B)'!$B$14:$B$22,1,FALSE)=TRUE),"","○"))</f>
        <v/>
      </c>
      <c r="P93" s="65" t="str">
        <f>IF($B93="","",IF(ISERROR(VLOOKUP($A93,MS!$B$11:$B$26,1,FALSE))=TRUE,"","○"))</f>
        <v/>
      </c>
      <c r="Q93" s="46" t="str">
        <f>IF($B93="","",IF(ISERROR(VLOOKUP($A93,MD!$B$11:$B$34,1,FALSE))=TRUE,"","○"))</f>
        <v/>
      </c>
      <c r="R93" s="53" t="str">
        <f>IF($B93="","",IF(ISERROR(VLOOKUP($A93,'30MS'!$B$11:$B$26,1,FALSE))=TRUE,"","○"))</f>
        <v/>
      </c>
      <c r="S93" s="54" t="str">
        <f>IF($B93="","",IF(ISERROR(VLOOKUP($A93,'30MD'!$B$11:$B$34,1,FALSE))=TRUE,"","○"))</f>
        <v/>
      </c>
      <c r="T93" s="53" t="str">
        <f>IF($B93="","",IF(ISERROR(VLOOKUP($A93,'40MS'!$B$11:$B$26,1,FALSE))=TRUE,"","○"))</f>
        <v/>
      </c>
      <c r="U93" s="54" t="str">
        <f>IF($B93="","",IF(ISERROR(VLOOKUP($A93,'40MD'!$B$11:$B$34,1,FALSE))=TRUE,"","○"))</f>
        <v/>
      </c>
      <c r="V93" s="53" t="str">
        <f>IF($B93="","",IF(ISERROR(VLOOKUP($A93,'50MS'!$B$11:$B$26,1,FALSE))=TRUE,"","○"))</f>
        <v/>
      </c>
      <c r="W93" s="54" t="str">
        <f>IF($B93="","",IF(ISERROR(VLOOKUP($A93,'50MD'!$B$11:$B$34,1,FALSE))=TRUE,"","○"))</f>
        <v/>
      </c>
      <c r="X93" s="45" t="str">
        <f>IF($B93="","",IF(ISERROR(VLOOKUP($A93,'55MS'!$B$11:$B$26,1,FALSE))=TRUE,"","○"))</f>
        <v/>
      </c>
      <c r="Y93" s="46" t="str">
        <f>IF($B93="","",IF(ISERROR(VLOOKUP($A93,'55MD'!$B$11:$B$34,1,FALSE))=TRUE,"","○"))</f>
        <v/>
      </c>
      <c r="Z93" s="53" t="str">
        <f>IF($B93="","",IF(ISERROR(VLOOKUP($A93,'60MS'!$B$11:$B$26,1,FALSE))=TRUE,"","○"))</f>
        <v/>
      </c>
      <c r="AA93" s="54" t="str">
        <f>IF($B93="","",IF(ISERROR(VLOOKUP($A93,'60MD'!$B$11:$B$34,1,FALSE))=TRUE,"","○"))</f>
        <v/>
      </c>
      <c r="AB93" s="55" t="str">
        <f>IF($B93="","",IF(ISERROR(VLOOKUP($A93,'65MS'!$B$11:$B$26,1,FALSE))=TRUE,"","○"))</f>
        <v/>
      </c>
      <c r="AC93" s="54" t="str">
        <f>IF($B93="","",IF(ISERROR(VLOOKUP($A93,'65MD'!$B$11:$B$34,1,FALSE))=TRUE,"","○"))</f>
        <v/>
      </c>
      <c r="AD93" s="53" t="str">
        <f>IF($B93="","",IF(ISERROR(VLOOKUP($A93,'70MS'!$B$11:$B$26,1,FALSE))=TRUE,"","○"))</f>
        <v/>
      </c>
      <c r="AE93" s="54" t="str">
        <f>IF($B93="","",IF(ISERROR(VLOOKUP($A93,'70MD'!$B$11:$B$34,1,FALSE))=TRUE,"","○"))</f>
        <v/>
      </c>
      <c r="AF93" s="137"/>
      <c r="AG93" s="54"/>
      <c r="AH93" s="53" t="str">
        <f>IF($B93="","",IF(ISERROR(VLOOKUP($A93,WS!$B$11:$B$26,1,FALSE))=TRUE,"","○"))</f>
        <v/>
      </c>
      <c r="AI93" s="54" t="str">
        <f>IF($B93="","",IF(ISERROR(VLOOKUP($A93,WD!$B$11:$B$34,1,FALSE))=TRUE,"","○"))</f>
        <v/>
      </c>
      <c r="AJ93" s="53" t="str">
        <f>IF($B93="","",IF(ISERROR(VLOOKUP($A93,'30WS'!$B$11:$B$26,1,FALSE))=TRUE,"","○"))</f>
        <v/>
      </c>
      <c r="AK93" s="54" t="str">
        <f>IF($B93="","",IF(ISERROR(VLOOKUP($A93,'30WD'!$B$11:$B$34,1,FALSE))=TRUE,"","○"))</f>
        <v/>
      </c>
      <c r="AL93" s="55" t="str">
        <f>IF($B93="","",IF(ISERROR(VLOOKUP($A93,'40WS'!$B$11:$B$26,1,FALSE))=TRUE,"","○"))</f>
        <v/>
      </c>
      <c r="AM93" s="54" t="str">
        <f>IF($B93="","",IF(ISERROR(VLOOKUP($A93,'40WD'!$B$11:$B$34,1,FALSE))=TRUE,"","○"))</f>
        <v/>
      </c>
      <c r="AN93" s="53" t="str">
        <f>IF($B93="","",IF(ISERROR(VLOOKUP($A93,'50WS'!$B$11:$B$26,1,FALSE))=TRUE,"","○"))</f>
        <v/>
      </c>
      <c r="AO93" s="54" t="str">
        <f>IF($B93="","",IF(ISERROR(VLOOKUP($A93,'50WD'!$B$11:$B$34,1,FALSE))=TRUE,"","○"))</f>
        <v/>
      </c>
      <c r="AP93" s="45" t="str">
        <f>IF($B93="","",IF(ISERROR(VLOOKUP($A93,'55WS'!$B$11:$B$26,1,FALSE))=TRUE,"","○"))</f>
        <v/>
      </c>
      <c r="AQ93" s="46" t="str">
        <f>IF($B93="","",IF(ISERROR(VLOOKUP($A93,'55WD'!$B$11:$B$34,1,FALSE))=TRUE,"","○"))</f>
        <v/>
      </c>
      <c r="AR93" s="45" t="str">
        <f>IF($B93="","",IF(ISERROR(VLOOKUP($A93,'60WS'!$B$11:$B$26,1,FALSE))=TRUE,"","○"))</f>
        <v/>
      </c>
      <c r="AS93" s="46" t="str">
        <f>IF($B93="","",IF(ISERROR(VLOOKUP($A93,'60WD'!$B$11:$B$34,1,FALSE))=TRUE,"","○"))</f>
        <v/>
      </c>
      <c r="AT93" s="47" t="s">
        <v>272</v>
      </c>
      <c r="AU93" s="48" t="s">
        <v>272</v>
      </c>
      <c r="AV93" s="22" t="str">
        <f>IF(VLOOKUP($A93,選手名簿!$A$7:$R$206,2)&lt;&gt;"",IF(COUNTA($G93:$G93)&gt;=0,IF(COUNTIF($H93:$AU93,"○")&lt;1,1,""),""),"")</f>
        <v/>
      </c>
    </row>
    <row r="94" spans="1:48" ht="15" customHeight="1" x14ac:dyDescent="0.15">
      <c r="A94" s="42">
        <v>89</v>
      </c>
      <c r="B94" s="43" t="str">
        <f>IF($A94="","",IF(VLOOKUP($A94,選手名簿!$A$7:$R$206,2)="","",VLOOKUP($A94,選手名簿!$A$7:$R$206,2)))</f>
        <v/>
      </c>
      <c r="C94" s="44" t="str">
        <f>IF($A94="","",IF(VLOOKUP($A94,選手名簿!$A$7:$R$206,3)="","",VLOOKUP($A94,選手名簿!$A$7:$R$206,3)))</f>
        <v/>
      </c>
      <c r="D94" s="43" t="str">
        <f>IF($A94="","",IF(VLOOKUP($A94,選手名簿!$A$7:$R$206,4)="","",VLOOKUP($A94,選手名簿!$A$7:$R$206,4)))</f>
        <v/>
      </c>
      <c r="E94" s="82" t="str">
        <f>IF($A94="","",IF(VLOOKUP($A94,選手名簿!$A$7:$R$206,5)="","",VLOOKUP($A94,選手名簿!$A$7:$R$206,5)))</f>
        <v/>
      </c>
      <c r="F94" s="84"/>
      <c r="G94" s="86"/>
      <c r="H94" s="17"/>
      <c r="I94" s="18"/>
      <c r="J94" s="18"/>
      <c r="K94" s="36" t="str">
        <f>IF($B94="","",IF(ISERROR(VLOOKUP($A94,MT!$B$14:$B$20,1,FALSE))=TRUE,"","○"))</f>
        <v/>
      </c>
      <c r="L94" s="37" t="str">
        <f>IF($B94="","",IF(ISERROR(VLOOKUP($A94,WT!$B$14:$B$20,1,FALSE))=TRUE,"","○"))</f>
        <v/>
      </c>
      <c r="M94" s="99" t="str">
        <f>IF($B94="","",IF(ISERROR(VLOOKUP($A94,OBT!$B$14:$B$22,1,FALSE)=TRUE),"","○"))</f>
        <v/>
      </c>
      <c r="N94" s="96"/>
      <c r="O94" s="99" t="str">
        <f>IF($B94="","",IF(ISERROR(VLOOKUP($A94,'HBT(A)'!$B$14:$B$22,1,FALSE)=TRUE),"","○"))&amp;IF($B94="","",IF(ISERROR(VLOOKUP($A94,'HBT(B)'!$B$14:$B$22,1,FALSE)=TRUE),"","○"))</f>
        <v/>
      </c>
      <c r="P94" s="65" t="str">
        <f>IF($B94="","",IF(ISERROR(VLOOKUP($A94,MS!$B$11:$B$26,1,FALSE))=TRUE,"","○"))</f>
        <v/>
      </c>
      <c r="Q94" s="46" t="str">
        <f>IF($B94="","",IF(ISERROR(VLOOKUP($A94,MD!$B$11:$B$34,1,FALSE))=TRUE,"","○"))</f>
        <v/>
      </c>
      <c r="R94" s="53" t="str">
        <f>IF($B94="","",IF(ISERROR(VLOOKUP($A94,'30MS'!$B$11:$B$26,1,FALSE))=TRUE,"","○"))</f>
        <v/>
      </c>
      <c r="S94" s="54" t="str">
        <f>IF($B94="","",IF(ISERROR(VLOOKUP($A94,'30MD'!$B$11:$B$34,1,FALSE))=TRUE,"","○"))</f>
        <v/>
      </c>
      <c r="T94" s="53" t="str">
        <f>IF($B94="","",IF(ISERROR(VLOOKUP($A94,'40MS'!$B$11:$B$26,1,FALSE))=TRUE,"","○"))</f>
        <v/>
      </c>
      <c r="U94" s="54" t="str">
        <f>IF($B94="","",IF(ISERROR(VLOOKUP($A94,'40MD'!$B$11:$B$34,1,FALSE))=TRUE,"","○"))</f>
        <v/>
      </c>
      <c r="V94" s="53" t="str">
        <f>IF($B94="","",IF(ISERROR(VLOOKUP($A94,'50MS'!$B$11:$B$26,1,FALSE))=TRUE,"","○"))</f>
        <v/>
      </c>
      <c r="W94" s="54" t="str">
        <f>IF($B94="","",IF(ISERROR(VLOOKUP($A94,'50MD'!$B$11:$B$34,1,FALSE))=TRUE,"","○"))</f>
        <v/>
      </c>
      <c r="X94" s="45" t="str">
        <f>IF($B94="","",IF(ISERROR(VLOOKUP($A94,'55MS'!$B$11:$B$26,1,FALSE))=TRUE,"","○"))</f>
        <v/>
      </c>
      <c r="Y94" s="46" t="str">
        <f>IF($B94="","",IF(ISERROR(VLOOKUP($A94,'55MD'!$B$11:$B$34,1,FALSE))=TRUE,"","○"))</f>
        <v/>
      </c>
      <c r="Z94" s="53" t="str">
        <f>IF($B94="","",IF(ISERROR(VLOOKUP($A94,'60MS'!$B$11:$B$26,1,FALSE))=TRUE,"","○"))</f>
        <v/>
      </c>
      <c r="AA94" s="54" t="str">
        <f>IF($B94="","",IF(ISERROR(VLOOKUP($A94,'60MD'!$B$11:$B$34,1,FALSE))=TRUE,"","○"))</f>
        <v/>
      </c>
      <c r="AB94" s="55" t="str">
        <f>IF($B94="","",IF(ISERROR(VLOOKUP($A94,'65MS'!$B$11:$B$26,1,FALSE))=TRUE,"","○"))</f>
        <v/>
      </c>
      <c r="AC94" s="54" t="str">
        <f>IF($B94="","",IF(ISERROR(VLOOKUP($A94,'65MD'!$B$11:$B$34,1,FALSE))=TRUE,"","○"))</f>
        <v/>
      </c>
      <c r="AD94" s="53" t="str">
        <f>IF($B94="","",IF(ISERROR(VLOOKUP($A94,'70MS'!$B$11:$B$26,1,FALSE))=TRUE,"","○"))</f>
        <v/>
      </c>
      <c r="AE94" s="54" t="str">
        <f>IF($B94="","",IF(ISERROR(VLOOKUP($A94,'70MD'!$B$11:$B$34,1,FALSE))=TRUE,"","○"))</f>
        <v/>
      </c>
      <c r="AF94" s="137"/>
      <c r="AG94" s="54"/>
      <c r="AH94" s="53" t="str">
        <f>IF($B94="","",IF(ISERROR(VLOOKUP($A94,WS!$B$11:$B$26,1,FALSE))=TRUE,"","○"))</f>
        <v/>
      </c>
      <c r="AI94" s="54" t="str">
        <f>IF($B94="","",IF(ISERROR(VLOOKUP($A94,WD!$B$11:$B$34,1,FALSE))=TRUE,"","○"))</f>
        <v/>
      </c>
      <c r="AJ94" s="53" t="str">
        <f>IF($B94="","",IF(ISERROR(VLOOKUP($A94,'30WS'!$B$11:$B$26,1,FALSE))=TRUE,"","○"))</f>
        <v/>
      </c>
      <c r="AK94" s="54" t="str">
        <f>IF($B94="","",IF(ISERROR(VLOOKUP($A94,'30WD'!$B$11:$B$34,1,FALSE))=TRUE,"","○"))</f>
        <v/>
      </c>
      <c r="AL94" s="55" t="str">
        <f>IF($B94="","",IF(ISERROR(VLOOKUP($A94,'40WS'!$B$11:$B$26,1,FALSE))=TRUE,"","○"))</f>
        <v/>
      </c>
      <c r="AM94" s="54" t="str">
        <f>IF($B94="","",IF(ISERROR(VLOOKUP($A94,'40WD'!$B$11:$B$34,1,FALSE))=TRUE,"","○"))</f>
        <v/>
      </c>
      <c r="AN94" s="53" t="str">
        <f>IF($B94="","",IF(ISERROR(VLOOKUP($A94,'50WS'!$B$11:$B$26,1,FALSE))=TRUE,"","○"))</f>
        <v/>
      </c>
      <c r="AO94" s="54" t="str">
        <f>IF($B94="","",IF(ISERROR(VLOOKUP($A94,'50WD'!$B$11:$B$34,1,FALSE))=TRUE,"","○"))</f>
        <v/>
      </c>
      <c r="AP94" s="45" t="str">
        <f>IF($B94="","",IF(ISERROR(VLOOKUP($A94,'55WS'!$B$11:$B$26,1,FALSE))=TRUE,"","○"))</f>
        <v/>
      </c>
      <c r="AQ94" s="46" t="str">
        <f>IF($B94="","",IF(ISERROR(VLOOKUP($A94,'55WD'!$B$11:$B$34,1,FALSE))=TRUE,"","○"))</f>
        <v/>
      </c>
      <c r="AR94" s="45" t="str">
        <f>IF($B94="","",IF(ISERROR(VLOOKUP($A94,'60WS'!$B$11:$B$26,1,FALSE))=TRUE,"","○"))</f>
        <v/>
      </c>
      <c r="AS94" s="46" t="str">
        <f>IF($B94="","",IF(ISERROR(VLOOKUP($A94,'60WD'!$B$11:$B$34,1,FALSE))=TRUE,"","○"))</f>
        <v/>
      </c>
      <c r="AT94" s="47" t="s">
        <v>272</v>
      </c>
      <c r="AU94" s="48" t="s">
        <v>272</v>
      </c>
      <c r="AV94" s="22" t="str">
        <f>IF(VLOOKUP($A94,選手名簿!$A$7:$R$206,2)&lt;&gt;"",IF(COUNTA($G94:$G94)&gt;=0,IF(COUNTIF($H94:$AU94,"○")&lt;1,1,""),""),"")</f>
        <v/>
      </c>
    </row>
    <row r="95" spans="1:48" ht="15" customHeight="1" x14ac:dyDescent="0.15">
      <c r="A95" s="42">
        <v>90</v>
      </c>
      <c r="B95" s="43" t="str">
        <f>IF($A95="","",IF(VLOOKUP($A95,選手名簿!$A$7:$R$206,2)="","",VLOOKUP($A95,選手名簿!$A$7:$R$206,2)))</f>
        <v/>
      </c>
      <c r="C95" s="44" t="str">
        <f>IF($A95="","",IF(VLOOKUP($A95,選手名簿!$A$7:$R$206,3)="","",VLOOKUP($A95,選手名簿!$A$7:$R$206,3)))</f>
        <v/>
      </c>
      <c r="D95" s="43" t="str">
        <f>IF($A95="","",IF(VLOOKUP($A95,選手名簿!$A$7:$R$206,4)="","",VLOOKUP($A95,選手名簿!$A$7:$R$206,4)))</f>
        <v/>
      </c>
      <c r="E95" s="82" t="str">
        <f>IF($A95="","",IF(VLOOKUP($A95,選手名簿!$A$7:$R$206,5)="","",VLOOKUP($A95,選手名簿!$A$7:$R$206,5)))</f>
        <v/>
      </c>
      <c r="F95" s="84"/>
      <c r="G95" s="86"/>
      <c r="H95" s="17"/>
      <c r="I95" s="18"/>
      <c r="J95" s="18"/>
      <c r="K95" s="36" t="str">
        <f>IF($B95="","",IF(ISERROR(VLOOKUP($A95,MT!$B$14:$B$20,1,FALSE))=TRUE,"","○"))</f>
        <v/>
      </c>
      <c r="L95" s="37" t="str">
        <f>IF($B95="","",IF(ISERROR(VLOOKUP($A95,WT!$B$14:$B$20,1,FALSE))=TRUE,"","○"))</f>
        <v/>
      </c>
      <c r="M95" s="99" t="str">
        <f>IF($B95="","",IF(ISERROR(VLOOKUP($A95,OBT!$B$14:$B$22,1,FALSE)=TRUE),"","○"))</f>
        <v/>
      </c>
      <c r="N95" s="96"/>
      <c r="O95" s="99" t="str">
        <f>IF($B95="","",IF(ISERROR(VLOOKUP($A95,'HBT(A)'!$B$14:$B$22,1,FALSE)=TRUE),"","○"))&amp;IF($B95="","",IF(ISERROR(VLOOKUP($A95,'HBT(B)'!$B$14:$B$22,1,FALSE)=TRUE),"","○"))</f>
        <v/>
      </c>
      <c r="P95" s="65" t="str">
        <f>IF($B95="","",IF(ISERROR(VLOOKUP($A95,MS!$B$11:$B$26,1,FALSE))=TRUE,"","○"))</f>
        <v/>
      </c>
      <c r="Q95" s="46" t="str">
        <f>IF($B95="","",IF(ISERROR(VLOOKUP($A95,MD!$B$11:$B$34,1,FALSE))=TRUE,"","○"))</f>
        <v/>
      </c>
      <c r="R95" s="53" t="str">
        <f>IF($B95="","",IF(ISERROR(VLOOKUP($A95,'30MS'!$B$11:$B$26,1,FALSE))=TRUE,"","○"))</f>
        <v/>
      </c>
      <c r="S95" s="54" t="str">
        <f>IF($B95="","",IF(ISERROR(VLOOKUP($A95,'30MD'!$B$11:$B$34,1,FALSE))=TRUE,"","○"))</f>
        <v/>
      </c>
      <c r="T95" s="53" t="str">
        <f>IF($B95="","",IF(ISERROR(VLOOKUP($A95,'40MS'!$B$11:$B$26,1,FALSE))=TRUE,"","○"))</f>
        <v/>
      </c>
      <c r="U95" s="54" t="str">
        <f>IF($B95="","",IF(ISERROR(VLOOKUP($A95,'40MD'!$B$11:$B$34,1,FALSE))=TRUE,"","○"))</f>
        <v/>
      </c>
      <c r="V95" s="53" t="str">
        <f>IF($B95="","",IF(ISERROR(VLOOKUP($A95,'50MS'!$B$11:$B$26,1,FALSE))=TRUE,"","○"))</f>
        <v/>
      </c>
      <c r="W95" s="54" t="str">
        <f>IF($B95="","",IF(ISERROR(VLOOKUP($A95,'50MD'!$B$11:$B$34,1,FALSE))=TRUE,"","○"))</f>
        <v/>
      </c>
      <c r="X95" s="45" t="str">
        <f>IF($B95="","",IF(ISERROR(VLOOKUP($A95,'55MS'!$B$11:$B$26,1,FALSE))=TRUE,"","○"))</f>
        <v/>
      </c>
      <c r="Y95" s="46" t="str">
        <f>IF($B95="","",IF(ISERROR(VLOOKUP($A95,'55MD'!$B$11:$B$34,1,FALSE))=TRUE,"","○"))</f>
        <v/>
      </c>
      <c r="Z95" s="53" t="str">
        <f>IF($B95="","",IF(ISERROR(VLOOKUP($A95,'60MS'!$B$11:$B$26,1,FALSE))=TRUE,"","○"))</f>
        <v/>
      </c>
      <c r="AA95" s="54" t="str">
        <f>IF($B95="","",IF(ISERROR(VLOOKUP($A95,'60MD'!$B$11:$B$34,1,FALSE))=TRUE,"","○"))</f>
        <v/>
      </c>
      <c r="AB95" s="55" t="str">
        <f>IF($B95="","",IF(ISERROR(VLOOKUP($A95,'65MS'!$B$11:$B$26,1,FALSE))=TRUE,"","○"))</f>
        <v/>
      </c>
      <c r="AC95" s="54" t="str">
        <f>IF($B95="","",IF(ISERROR(VLOOKUP($A95,'65MD'!$B$11:$B$34,1,FALSE))=TRUE,"","○"))</f>
        <v/>
      </c>
      <c r="AD95" s="53" t="str">
        <f>IF($B95="","",IF(ISERROR(VLOOKUP($A95,'70MS'!$B$11:$B$26,1,FALSE))=TRUE,"","○"))</f>
        <v/>
      </c>
      <c r="AE95" s="54" t="str">
        <f>IF($B95="","",IF(ISERROR(VLOOKUP($A95,'70MD'!$B$11:$B$34,1,FALSE))=TRUE,"","○"))</f>
        <v/>
      </c>
      <c r="AF95" s="137"/>
      <c r="AG95" s="54"/>
      <c r="AH95" s="53" t="str">
        <f>IF($B95="","",IF(ISERROR(VLOOKUP($A95,WS!$B$11:$B$26,1,FALSE))=TRUE,"","○"))</f>
        <v/>
      </c>
      <c r="AI95" s="54" t="str">
        <f>IF($B95="","",IF(ISERROR(VLOOKUP($A95,WD!$B$11:$B$34,1,FALSE))=TRUE,"","○"))</f>
        <v/>
      </c>
      <c r="AJ95" s="53" t="str">
        <f>IF($B95="","",IF(ISERROR(VLOOKUP($A95,'30WS'!$B$11:$B$26,1,FALSE))=TRUE,"","○"))</f>
        <v/>
      </c>
      <c r="AK95" s="54" t="str">
        <f>IF($B95="","",IF(ISERROR(VLOOKUP($A95,'30WD'!$B$11:$B$34,1,FALSE))=TRUE,"","○"))</f>
        <v/>
      </c>
      <c r="AL95" s="55" t="str">
        <f>IF($B95="","",IF(ISERROR(VLOOKUP($A95,'40WS'!$B$11:$B$26,1,FALSE))=TRUE,"","○"))</f>
        <v/>
      </c>
      <c r="AM95" s="54" t="str">
        <f>IF($B95="","",IF(ISERROR(VLOOKUP($A95,'40WD'!$B$11:$B$34,1,FALSE))=TRUE,"","○"))</f>
        <v/>
      </c>
      <c r="AN95" s="53" t="str">
        <f>IF($B95="","",IF(ISERROR(VLOOKUP($A95,'50WS'!$B$11:$B$26,1,FALSE))=TRUE,"","○"))</f>
        <v/>
      </c>
      <c r="AO95" s="54" t="str">
        <f>IF($B95="","",IF(ISERROR(VLOOKUP($A95,'50WD'!$B$11:$B$34,1,FALSE))=TRUE,"","○"))</f>
        <v/>
      </c>
      <c r="AP95" s="45" t="str">
        <f>IF($B95="","",IF(ISERROR(VLOOKUP($A95,'55WS'!$B$11:$B$26,1,FALSE))=TRUE,"","○"))</f>
        <v/>
      </c>
      <c r="AQ95" s="46" t="str">
        <f>IF($B95="","",IF(ISERROR(VLOOKUP($A95,'55WD'!$B$11:$B$34,1,FALSE))=TRUE,"","○"))</f>
        <v/>
      </c>
      <c r="AR95" s="45" t="str">
        <f>IF($B95="","",IF(ISERROR(VLOOKUP($A95,'60WS'!$B$11:$B$26,1,FALSE))=TRUE,"","○"))</f>
        <v/>
      </c>
      <c r="AS95" s="46" t="str">
        <f>IF($B95="","",IF(ISERROR(VLOOKUP($A95,'60WD'!$B$11:$B$34,1,FALSE))=TRUE,"","○"))</f>
        <v/>
      </c>
      <c r="AT95" s="47" t="s">
        <v>272</v>
      </c>
      <c r="AU95" s="48" t="s">
        <v>272</v>
      </c>
      <c r="AV95" s="22" t="str">
        <f>IF(VLOOKUP($A95,選手名簿!$A$7:$R$206,2)&lt;&gt;"",IF(COUNTA($G95:$G95)&gt;=0,IF(COUNTIF($H95:$AU95,"○")&lt;1,1,""),""),"")</f>
        <v/>
      </c>
    </row>
    <row r="96" spans="1:48" ht="15" customHeight="1" x14ac:dyDescent="0.15">
      <c r="A96" s="42">
        <v>91</v>
      </c>
      <c r="B96" s="43" t="str">
        <f>IF($A96="","",IF(VLOOKUP($A96,選手名簿!$A$7:$R$206,2)="","",VLOOKUP($A96,選手名簿!$A$7:$R$206,2)))</f>
        <v/>
      </c>
      <c r="C96" s="44" t="str">
        <f>IF($A96="","",IF(VLOOKUP($A96,選手名簿!$A$7:$R$206,3)="","",VLOOKUP($A96,選手名簿!$A$7:$R$206,3)))</f>
        <v/>
      </c>
      <c r="D96" s="43" t="str">
        <f>IF($A96="","",IF(VLOOKUP($A96,選手名簿!$A$7:$R$206,4)="","",VLOOKUP($A96,選手名簿!$A$7:$R$206,4)))</f>
        <v/>
      </c>
      <c r="E96" s="82" t="str">
        <f>IF($A96="","",IF(VLOOKUP($A96,選手名簿!$A$7:$R$206,5)="","",VLOOKUP($A96,選手名簿!$A$7:$R$206,5)))</f>
        <v/>
      </c>
      <c r="F96" s="84"/>
      <c r="G96" s="86"/>
      <c r="H96" s="17"/>
      <c r="I96" s="18"/>
      <c r="J96" s="18"/>
      <c r="K96" s="36" t="str">
        <f>IF($B96="","",IF(ISERROR(VLOOKUP($A96,MT!$B$14:$B$20,1,FALSE))=TRUE,"","○"))</f>
        <v/>
      </c>
      <c r="L96" s="37" t="str">
        <f>IF($B96="","",IF(ISERROR(VLOOKUP($A96,WT!$B$14:$B$20,1,FALSE))=TRUE,"","○"))</f>
        <v/>
      </c>
      <c r="M96" s="99" t="str">
        <f>IF($B96="","",IF(ISERROR(VLOOKUP($A96,OBT!$B$14:$B$22,1,FALSE)=TRUE),"","○"))</f>
        <v/>
      </c>
      <c r="N96" s="96"/>
      <c r="O96" s="99" t="str">
        <f>IF($B96="","",IF(ISERROR(VLOOKUP($A96,'HBT(A)'!$B$14:$B$22,1,FALSE)=TRUE),"","○"))&amp;IF($B96="","",IF(ISERROR(VLOOKUP($A96,'HBT(B)'!$B$14:$B$22,1,FALSE)=TRUE),"","○"))</f>
        <v/>
      </c>
      <c r="P96" s="65" t="str">
        <f>IF($B96="","",IF(ISERROR(VLOOKUP($A96,MS!$B$11:$B$26,1,FALSE))=TRUE,"","○"))</f>
        <v/>
      </c>
      <c r="Q96" s="46" t="str">
        <f>IF($B96="","",IF(ISERROR(VLOOKUP($A96,MD!$B$11:$B$34,1,FALSE))=TRUE,"","○"))</f>
        <v/>
      </c>
      <c r="R96" s="53" t="str">
        <f>IF($B96="","",IF(ISERROR(VLOOKUP($A96,'30MS'!$B$11:$B$26,1,FALSE))=TRUE,"","○"))</f>
        <v/>
      </c>
      <c r="S96" s="54" t="str">
        <f>IF($B96="","",IF(ISERROR(VLOOKUP($A96,'30MD'!$B$11:$B$34,1,FALSE))=TRUE,"","○"))</f>
        <v/>
      </c>
      <c r="T96" s="53" t="str">
        <f>IF($B96="","",IF(ISERROR(VLOOKUP($A96,'40MS'!$B$11:$B$26,1,FALSE))=TRUE,"","○"))</f>
        <v/>
      </c>
      <c r="U96" s="54" t="str">
        <f>IF($B96="","",IF(ISERROR(VLOOKUP($A96,'40MD'!$B$11:$B$34,1,FALSE))=TRUE,"","○"))</f>
        <v/>
      </c>
      <c r="V96" s="53" t="str">
        <f>IF($B96="","",IF(ISERROR(VLOOKUP($A96,'50MS'!$B$11:$B$26,1,FALSE))=TRUE,"","○"))</f>
        <v/>
      </c>
      <c r="W96" s="54" t="str">
        <f>IF($B96="","",IF(ISERROR(VLOOKUP($A96,'50MD'!$B$11:$B$34,1,FALSE))=TRUE,"","○"))</f>
        <v/>
      </c>
      <c r="X96" s="45" t="str">
        <f>IF($B96="","",IF(ISERROR(VLOOKUP($A96,'55MS'!$B$11:$B$26,1,FALSE))=TRUE,"","○"))</f>
        <v/>
      </c>
      <c r="Y96" s="46" t="str">
        <f>IF($B96="","",IF(ISERROR(VLOOKUP($A96,'55MD'!$B$11:$B$34,1,FALSE))=TRUE,"","○"))</f>
        <v/>
      </c>
      <c r="Z96" s="53" t="str">
        <f>IF($B96="","",IF(ISERROR(VLOOKUP($A96,'60MS'!$B$11:$B$26,1,FALSE))=TRUE,"","○"))</f>
        <v/>
      </c>
      <c r="AA96" s="54" t="str">
        <f>IF($B96="","",IF(ISERROR(VLOOKUP($A96,'60MD'!$B$11:$B$34,1,FALSE))=TRUE,"","○"))</f>
        <v/>
      </c>
      <c r="AB96" s="55" t="str">
        <f>IF($B96="","",IF(ISERROR(VLOOKUP($A96,'65MS'!$B$11:$B$26,1,FALSE))=TRUE,"","○"))</f>
        <v/>
      </c>
      <c r="AC96" s="54" t="str">
        <f>IF($B96="","",IF(ISERROR(VLOOKUP($A96,'65MD'!$B$11:$B$34,1,FALSE))=TRUE,"","○"))</f>
        <v/>
      </c>
      <c r="AD96" s="53" t="str">
        <f>IF($B96="","",IF(ISERROR(VLOOKUP($A96,'70MS'!$B$11:$B$26,1,FALSE))=TRUE,"","○"))</f>
        <v/>
      </c>
      <c r="AE96" s="54" t="str">
        <f>IF($B96="","",IF(ISERROR(VLOOKUP($A96,'70MD'!$B$11:$B$34,1,FALSE))=TRUE,"","○"))</f>
        <v/>
      </c>
      <c r="AF96" s="137"/>
      <c r="AG96" s="54"/>
      <c r="AH96" s="53" t="str">
        <f>IF($B96="","",IF(ISERROR(VLOOKUP($A96,WS!$B$11:$B$26,1,FALSE))=TRUE,"","○"))</f>
        <v/>
      </c>
      <c r="AI96" s="54" t="str">
        <f>IF($B96="","",IF(ISERROR(VLOOKUP($A96,WD!$B$11:$B$34,1,FALSE))=TRUE,"","○"))</f>
        <v/>
      </c>
      <c r="AJ96" s="53" t="str">
        <f>IF($B96="","",IF(ISERROR(VLOOKUP($A96,'30WS'!$B$11:$B$26,1,FALSE))=TRUE,"","○"))</f>
        <v/>
      </c>
      <c r="AK96" s="54" t="str">
        <f>IF($B96="","",IF(ISERROR(VLOOKUP($A96,'30WD'!$B$11:$B$34,1,FALSE))=TRUE,"","○"))</f>
        <v/>
      </c>
      <c r="AL96" s="55" t="str">
        <f>IF($B96="","",IF(ISERROR(VLOOKUP($A96,'40WS'!$B$11:$B$26,1,FALSE))=TRUE,"","○"))</f>
        <v/>
      </c>
      <c r="AM96" s="54" t="str">
        <f>IF($B96="","",IF(ISERROR(VLOOKUP($A96,'40WD'!$B$11:$B$34,1,FALSE))=TRUE,"","○"))</f>
        <v/>
      </c>
      <c r="AN96" s="53" t="str">
        <f>IF($B96="","",IF(ISERROR(VLOOKUP($A96,'50WS'!$B$11:$B$26,1,FALSE))=TRUE,"","○"))</f>
        <v/>
      </c>
      <c r="AO96" s="54" t="str">
        <f>IF($B96="","",IF(ISERROR(VLOOKUP($A96,'50WD'!$B$11:$B$34,1,FALSE))=TRUE,"","○"))</f>
        <v/>
      </c>
      <c r="AP96" s="45" t="str">
        <f>IF($B96="","",IF(ISERROR(VLOOKUP($A96,'55WS'!$B$11:$B$26,1,FALSE))=TRUE,"","○"))</f>
        <v/>
      </c>
      <c r="AQ96" s="46" t="str">
        <f>IF($B96="","",IF(ISERROR(VLOOKUP($A96,'55WD'!$B$11:$B$34,1,FALSE))=TRUE,"","○"))</f>
        <v/>
      </c>
      <c r="AR96" s="45" t="str">
        <f>IF($B96="","",IF(ISERROR(VLOOKUP($A96,'60WS'!$B$11:$B$26,1,FALSE))=TRUE,"","○"))</f>
        <v/>
      </c>
      <c r="AS96" s="46" t="str">
        <f>IF($B96="","",IF(ISERROR(VLOOKUP($A96,'60WD'!$B$11:$B$34,1,FALSE))=TRUE,"","○"))</f>
        <v/>
      </c>
      <c r="AT96" s="47" t="s">
        <v>272</v>
      </c>
      <c r="AU96" s="48" t="s">
        <v>272</v>
      </c>
      <c r="AV96" s="22" t="str">
        <f>IF(VLOOKUP($A96,選手名簿!$A$7:$R$206,2)&lt;&gt;"",IF(COUNTA($G96:$G96)&gt;=0,IF(COUNTIF($H96:$AU96,"○")&lt;1,1,""),""),"")</f>
        <v/>
      </c>
    </row>
    <row r="97" spans="1:48" ht="15" customHeight="1" x14ac:dyDescent="0.15">
      <c r="A97" s="42">
        <v>92</v>
      </c>
      <c r="B97" s="43" t="str">
        <f>IF($A97="","",IF(VLOOKUP($A97,選手名簿!$A$7:$R$206,2)="","",VLOOKUP($A97,選手名簿!$A$7:$R$206,2)))</f>
        <v/>
      </c>
      <c r="C97" s="44" t="str">
        <f>IF($A97="","",IF(VLOOKUP($A97,選手名簿!$A$7:$R$206,3)="","",VLOOKUP($A97,選手名簿!$A$7:$R$206,3)))</f>
        <v/>
      </c>
      <c r="D97" s="43" t="str">
        <f>IF($A97="","",IF(VLOOKUP($A97,選手名簿!$A$7:$R$206,4)="","",VLOOKUP($A97,選手名簿!$A$7:$R$206,4)))</f>
        <v/>
      </c>
      <c r="E97" s="82" t="str">
        <f>IF($A97="","",IF(VLOOKUP($A97,選手名簿!$A$7:$R$206,5)="","",VLOOKUP($A97,選手名簿!$A$7:$R$206,5)))</f>
        <v/>
      </c>
      <c r="F97" s="84"/>
      <c r="G97" s="86"/>
      <c r="H97" s="17"/>
      <c r="I97" s="18"/>
      <c r="J97" s="18"/>
      <c r="K97" s="36" t="str">
        <f>IF($B97="","",IF(ISERROR(VLOOKUP($A97,MT!$B$14:$B$20,1,FALSE))=TRUE,"","○"))</f>
        <v/>
      </c>
      <c r="L97" s="37" t="str">
        <f>IF($B97="","",IF(ISERROR(VLOOKUP($A97,WT!$B$14:$B$20,1,FALSE))=TRUE,"","○"))</f>
        <v/>
      </c>
      <c r="M97" s="99" t="str">
        <f>IF($B97="","",IF(ISERROR(VLOOKUP($A97,OBT!$B$14:$B$22,1,FALSE)=TRUE),"","○"))</f>
        <v/>
      </c>
      <c r="N97" s="96"/>
      <c r="O97" s="99" t="str">
        <f>IF($B97="","",IF(ISERROR(VLOOKUP($A97,'HBT(A)'!$B$14:$B$22,1,FALSE)=TRUE),"","○"))&amp;IF($B97="","",IF(ISERROR(VLOOKUP($A97,'HBT(B)'!$B$14:$B$22,1,FALSE)=TRUE),"","○"))</f>
        <v/>
      </c>
      <c r="P97" s="65" t="str">
        <f>IF($B97="","",IF(ISERROR(VLOOKUP($A97,MS!$B$11:$B$26,1,FALSE))=TRUE,"","○"))</f>
        <v/>
      </c>
      <c r="Q97" s="46" t="str">
        <f>IF($B97="","",IF(ISERROR(VLOOKUP($A97,MD!$B$11:$B$34,1,FALSE))=TRUE,"","○"))</f>
        <v/>
      </c>
      <c r="R97" s="53" t="str">
        <f>IF($B97="","",IF(ISERROR(VLOOKUP($A97,'30MS'!$B$11:$B$26,1,FALSE))=TRUE,"","○"))</f>
        <v/>
      </c>
      <c r="S97" s="54" t="str">
        <f>IF($B97="","",IF(ISERROR(VLOOKUP($A97,'30MD'!$B$11:$B$34,1,FALSE))=TRUE,"","○"))</f>
        <v/>
      </c>
      <c r="T97" s="53" t="str">
        <f>IF($B97="","",IF(ISERROR(VLOOKUP($A97,'40MS'!$B$11:$B$26,1,FALSE))=TRUE,"","○"))</f>
        <v/>
      </c>
      <c r="U97" s="54" t="str">
        <f>IF($B97="","",IF(ISERROR(VLOOKUP($A97,'40MD'!$B$11:$B$34,1,FALSE))=TRUE,"","○"))</f>
        <v/>
      </c>
      <c r="V97" s="53" t="str">
        <f>IF($B97="","",IF(ISERROR(VLOOKUP($A97,'50MS'!$B$11:$B$26,1,FALSE))=TRUE,"","○"))</f>
        <v/>
      </c>
      <c r="W97" s="54" t="str">
        <f>IF($B97="","",IF(ISERROR(VLOOKUP($A97,'50MD'!$B$11:$B$34,1,FALSE))=TRUE,"","○"))</f>
        <v/>
      </c>
      <c r="X97" s="45" t="str">
        <f>IF($B97="","",IF(ISERROR(VLOOKUP($A97,'55MS'!$B$11:$B$26,1,FALSE))=TRUE,"","○"))</f>
        <v/>
      </c>
      <c r="Y97" s="46" t="str">
        <f>IF($B97="","",IF(ISERROR(VLOOKUP($A97,'55MD'!$B$11:$B$34,1,FALSE))=TRUE,"","○"))</f>
        <v/>
      </c>
      <c r="Z97" s="53" t="str">
        <f>IF($B97="","",IF(ISERROR(VLOOKUP($A97,'60MS'!$B$11:$B$26,1,FALSE))=TRUE,"","○"))</f>
        <v/>
      </c>
      <c r="AA97" s="54" t="str">
        <f>IF($B97="","",IF(ISERROR(VLOOKUP($A97,'60MD'!$B$11:$B$34,1,FALSE))=TRUE,"","○"))</f>
        <v/>
      </c>
      <c r="AB97" s="55" t="str">
        <f>IF($B97="","",IF(ISERROR(VLOOKUP($A97,'65MS'!$B$11:$B$26,1,FALSE))=TRUE,"","○"))</f>
        <v/>
      </c>
      <c r="AC97" s="54" t="str">
        <f>IF($B97="","",IF(ISERROR(VLOOKUP($A97,'65MD'!$B$11:$B$34,1,FALSE))=TRUE,"","○"))</f>
        <v/>
      </c>
      <c r="AD97" s="53" t="str">
        <f>IF($B97="","",IF(ISERROR(VLOOKUP($A97,'70MS'!$B$11:$B$26,1,FALSE))=TRUE,"","○"))</f>
        <v/>
      </c>
      <c r="AE97" s="54" t="str">
        <f>IF($B97="","",IF(ISERROR(VLOOKUP($A97,'70MD'!$B$11:$B$34,1,FALSE))=TRUE,"","○"))</f>
        <v/>
      </c>
      <c r="AF97" s="137"/>
      <c r="AG97" s="54"/>
      <c r="AH97" s="53" t="str">
        <f>IF($B97="","",IF(ISERROR(VLOOKUP($A97,WS!$B$11:$B$26,1,FALSE))=TRUE,"","○"))</f>
        <v/>
      </c>
      <c r="AI97" s="54" t="str">
        <f>IF($B97="","",IF(ISERROR(VLOOKUP($A97,WD!$B$11:$B$34,1,FALSE))=TRUE,"","○"))</f>
        <v/>
      </c>
      <c r="AJ97" s="53" t="str">
        <f>IF($B97="","",IF(ISERROR(VLOOKUP($A97,'30WS'!$B$11:$B$26,1,FALSE))=TRUE,"","○"))</f>
        <v/>
      </c>
      <c r="AK97" s="54" t="str">
        <f>IF($B97="","",IF(ISERROR(VLOOKUP($A97,'30WD'!$B$11:$B$34,1,FALSE))=TRUE,"","○"))</f>
        <v/>
      </c>
      <c r="AL97" s="55" t="str">
        <f>IF($B97="","",IF(ISERROR(VLOOKUP($A97,'40WS'!$B$11:$B$26,1,FALSE))=TRUE,"","○"))</f>
        <v/>
      </c>
      <c r="AM97" s="54" t="str">
        <f>IF($B97="","",IF(ISERROR(VLOOKUP($A97,'40WD'!$B$11:$B$34,1,FALSE))=TRUE,"","○"))</f>
        <v/>
      </c>
      <c r="AN97" s="53" t="str">
        <f>IF($B97="","",IF(ISERROR(VLOOKUP($A97,'50WS'!$B$11:$B$26,1,FALSE))=TRUE,"","○"))</f>
        <v/>
      </c>
      <c r="AO97" s="54" t="str">
        <f>IF($B97="","",IF(ISERROR(VLOOKUP($A97,'50WD'!$B$11:$B$34,1,FALSE))=TRUE,"","○"))</f>
        <v/>
      </c>
      <c r="AP97" s="45" t="str">
        <f>IF($B97="","",IF(ISERROR(VLOOKUP($A97,'55WS'!$B$11:$B$26,1,FALSE))=TRUE,"","○"))</f>
        <v/>
      </c>
      <c r="AQ97" s="46" t="str">
        <f>IF($B97="","",IF(ISERROR(VLOOKUP($A97,'55WD'!$B$11:$B$34,1,FALSE))=TRUE,"","○"))</f>
        <v/>
      </c>
      <c r="AR97" s="45" t="str">
        <f>IF($B97="","",IF(ISERROR(VLOOKUP($A97,'60WS'!$B$11:$B$26,1,FALSE))=TRUE,"","○"))</f>
        <v/>
      </c>
      <c r="AS97" s="46" t="str">
        <f>IF($B97="","",IF(ISERROR(VLOOKUP($A97,'60WD'!$B$11:$B$34,1,FALSE))=TRUE,"","○"))</f>
        <v/>
      </c>
      <c r="AT97" s="47" t="s">
        <v>272</v>
      </c>
      <c r="AU97" s="48" t="s">
        <v>272</v>
      </c>
      <c r="AV97" s="22" t="str">
        <f>IF(VLOOKUP($A97,選手名簿!$A$7:$R$206,2)&lt;&gt;"",IF(COUNTA($G97:$G97)&gt;=0,IF(COUNTIF($H97:$AU97,"○")&lt;1,1,""),""),"")</f>
        <v/>
      </c>
    </row>
    <row r="98" spans="1:48" ht="15" customHeight="1" x14ac:dyDescent="0.15">
      <c r="A98" s="42">
        <v>93</v>
      </c>
      <c r="B98" s="43" t="str">
        <f>IF($A98="","",IF(VLOOKUP($A98,選手名簿!$A$7:$R$206,2)="","",VLOOKUP($A98,選手名簿!$A$7:$R$206,2)))</f>
        <v/>
      </c>
      <c r="C98" s="44" t="str">
        <f>IF($A98="","",IF(VLOOKUP($A98,選手名簿!$A$7:$R$206,3)="","",VLOOKUP($A98,選手名簿!$A$7:$R$206,3)))</f>
        <v/>
      </c>
      <c r="D98" s="43" t="str">
        <f>IF($A98="","",IF(VLOOKUP($A98,選手名簿!$A$7:$R$206,4)="","",VLOOKUP($A98,選手名簿!$A$7:$R$206,4)))</f>
        <v/>
      </c>
      <c r="E98" s="82" t="str">
        <f>IF($A98="","",IF(VLOOKUP($A98,選手名簿!$A$7:$R$206,5)="","",VLOOKUP($A98,選手名簿!$A$7:$R$206,5)))</f>
        <v/>
      </c>
      <c r="F98" s="84"/>
      <c r="G98" s="86"/>
      <c r="H98" s="17"/>
      <c r="I98" s="18"/>
      <c r="J98" s="18"/>
      <c r="K98" s="36" t="str">
        <f>IF($B98="","",IF(ISERROR(VLOOKUP($A98,MT!$B$14:$B$20,1,FALSE))=TRUE,"","○"))</f>
        <v/>
      </c>
      <c r="L98" s="37" t="str">
        <f>IF($B98="","",IF(ISERROR(VLOOKUP($A98,WT!$B$14:$B$20,1,FALSE))=TRUE,"","○"))</f>
        <v/>
      </c>
      <c r="M98" s="99" t="str">
        <f>IF($B98="","",IF(ISERROR(VLOOKUP($A98,OBT!$B$14:$B$22,1,FALSE)=TRUE),"","○"))</f>
        <v/>
      </c>
      <c r="N98" s="96"/>
      <c r="O98" s="99" t="str">
        <f>IF($B98="","",IF(ISERROR(VLOOKUP($A98,'HBT(A)'!$B$14:$B$22,1,FALSE)=TRUE),"","○"))&amp;IF($B98="","",IF(ISERROR(VLOOKUP($A98,'HBT(B)'!$B$14:$B$22,1,FALSE)=TRUE),"","○"))</f>
        <v/>
      </c>
      <c r="P98" s="65" t="str">
        <f>IF($B98="","",IF(ISERROR(VLOOKUP($A98,MS!$B$11:$B$26,1,FALSE))=TRUE,"","○"))</f>
        <v/>
      </c>
      <c r="Q98" s="46" t="str">
        <f>IF($B98="","",IF(ISERROR(VLOOKUP($A98,MD!$B$11:$B$34,1,FALSE))=TRUE,"","○"))</f>
        <v/>
      </c>
      <c r="R98" s="53" t="str">
        <f>IF($B98="","",IF(ISERROR(VLOOKUP($A98,'30MS'!$B$11:$B$26,1,FALSE))=TRUE,"","○"))</f>
        <v/>
      </c>
      <c r="S98" s="54" t="str">
        <f>IF($B98="","",IF(ISERROR(VLOOKUP($A98,'30MD'!$B$11:$B$34,1,FALSE))=TRUE,"","○"))</f>
        <v/>
      </c>
      <c r="T98" s="53" t="str">
        <f>IF($B98="","",IF(ISERROR(VLOOKUP($A98,'40MS'!$B$11:$B$26,1,FALSE))=TRUE,"","○"))</f>
        <v/>
      </c>
      <c r="U98" s="54" t="str">
        <f>IF($B98="","",IF(ISERROR(VLOOKUP($A98,'40MD'!$B$11:$B$34,1,FALSE))=TRUE,"","○"))</f>
        <v/>
      </c>
      <c r="V98" s="53" t="str">
        <f>IF($B98="","",IF(ISERROR(VLOOKUP($A98,'50MS'!$B$11:$B$26,1,FALSE))=TRUE,"","○"))</f>
        <v/>
      </c>
      <c r="W98" s="54" t="str">
        <f>IF($B98="","",IF(ISERROR(VLOOKUP($A98,'50MD'!$B$11:$B$34,1,FALSE))=TRUE,"","○"))</f>
        <v/>
      </c>
      <c r="X98" s="45" t="str">
        <f>IF($B98="","",IF(ISERROR(VLOOKUP($A98,'55MS'!$B$11:$B$26,1,FALSE))=TRUE,"","○"))</f>
        <v/>
      </c>
      <c r="Y98" s="46" t="str">
        <f>IF($B98="","",IF(ISERROR(VLOOKUP($A98,'55MD'!$B$11:$B$34,1,FALSE))=TRUE,"","○"))</f>
        <v/>
      </c>
      <c r="Z98" s="53" t="str">
        <f>IF($B98="","",IF(ISERROR(VLOOKUP($A98,'60MS'!$B$11:$B$26,1,FALSE))=TRUE,"","○"))</f>
        <v/>
      </c>
      <c r="AA98" s="54" t="str">
        <f>IF($B98="","",IF(ISERROR(VLOOKUP($A98,'60MD'!$B$11:$B$34,1,FALSE))=TRUE,"","○"))</f>
        <v/>
      </c>
      <c r="AB98" s="55" t="str">
        <f>IF($B98="","",IF(ISERROR(VLOOKUP($A98,'65MS'!$B$11:$B$26,1,FALSE))=TRUE,"","○"))</f>
        <v/>
      </c>
      <c r="AC98" s="54" t="str">
        <f>IF($B98="","",IF(ISERROR(VLOOKUP($A98,'65MD'!$B$11:$B$34,1,FALSE))=TRUE,"","○"))</f>
        <v/>
      </c>
      <c r="AD98" s="53" t="str">
        <f>IF($B98="","",IF(ISERROR(VLOOKUP($A98,'70MS'!$B$11:$B$26,1,FALSE))=TRUE,"","○"))</f>
        <v/>
      </c>
      <c r="AE98" s="54" t="str">
        <f>IF($B98="","",IF(ISERROR(VLOOKUP($A98,'70MD'!$B$11:$B$34,1,FALSE))=TRUE,"","○"))</f>
        <v/>
      </c>
      <c r="AF98" s="137"/>
      <c r="AG98" s="54"/>
      <c r="AH98" s="53" t="str">
        <f>IF($B98="","",IF(ISERROR(VLOOKUP($A98,WS!$B$11:$B$26,1,FALSE))=TRUE,"","○"))</f>
        <v/>
      </c>
      <c r="AI98" s="54" t="str">
        <f>IF($B98="","",IF(ISERROR(VLOOKUP($A98,WD!$B$11:$B$34,1,FALSE))=TRUE,"","○"))</f>
        <v/>
      </c>
      <c r="AJ98" s="53" t="str">
        <f>IF($B98="","",IF(ISERROR(VLOOKUP($A98,'30WS'!$B$11:$B$26,1,FALSE))=TRUE,"","○"))</f>
        <v/>
      </c>
      <c r="AK98" s="54" t="str">
        <f>IF($B98="","",IF(ISERROR(VLOOKUP($A98,'30WD'!$B$11:$B$34,1,FALSE))=TRUE,"","○"))</f>
        <v/>
      </c>
      <c r="AL98" s="55" t="str">
        <f>IF($B98="","",IF(ISERROR(VLOOKUP($A98,'40WS'!$B$11:$B$26,1,FALSE))=TRUE,"","○"))</f>
        <v/>
      </c>
      <c r="AM98" s="54" t="str">
        <f>IF($B98="","",IF(ISERROR(VLOOKUP($A98,'40WD'!$B$11:$B$34,1,FALSE))=TRUE,"","○"))</f>
        <v/>
      </c>
      <c r="AN98" s="53" t="str">
        <f>IF($B98="","",IF(ISERROR(VLOOKUP($A98,'50WS'!$B$11:$B$26,1,FALSE))=TRUE,"","○"))</f>
        <v/>
      </c>
      <c r="AO98" s="54" t="str">
        <f>IF($B98="","",IF(ISERROR(VLOOKUP($A98,'50WD'!$B$11:$B$34,1,FALSE))=TRUE,"","○"))</f>
        <v/>
      </c>
      <c r="AP98" s="45" t="str">
        <f>IF($B98="","",IF(ISERROR(VLOOKUP($A98,'55WS'!$B$11:$B$26,1,FALSE))=TRUE,"","○"))</f>
        <v/>
      </c>
      <c r="AQ98" s="46" t="str">
        <f>IF($B98="","",IF(ISERROR(VLOOKUP($A98,'55WD'!$B$11:$B$34,1,FALSE))=TRUE,"","○"))</f>
        <v/>
      </c>
      <c r="AR98" s="45" t="str">
        <f>IF($B98="","",IF(ISERROR(VLOOKUP($A98,'60WS'!$B$11:$B$26,1,FALSE))=TRUE,"","○"))</f>
        <v/>
      </c>
      <c r="AS98" s="46" t="str">
        <f>IF($B98="","",IF(ISERROR(VLOOKUP($A98,'60WD'!$B$11:$B$34,1,FALSE))=TRUE,"","○"))</f>
        <v/>
      </c>
      <c r="AT98" s="47" t="s">
        <v>272</v>
      </c>
      <c r="AU98" s="48" t="s">
        <v>272</v>
      </c>
      <c r="AV98" s="22" t="str">
        <f>IF(VLOOKUP($A98,選手名簿!$A$7:$R$206,2)&lt;&gt;"",IF(COUNTA($G98:$G98)&gt;=0,IF(COUNTIF($H98:$AU98,"○")&lt;1,1,""),""),"")</f>
        <v/>
      </c>
    </row>
    <row r="99" spans="1:48" ht="15" customHeight="1" x14ac:dyDescent="0.15">
      <c r="A99" s="42">
        <v>94</v>
      </c>
      <c r="B99" s="43" t="str">
        <f>IF($A99="","",IF(VLOOKUP($A99,選手名簿!$A$7:$R$206,2)="","",VLOOKUP($A99,選手名簿!$A$7:$R$206,2)))</f>
        <v/>
      </c>
      <c r="C99" s="44" t="str">
        <f>IF($A99="","",IF(VLOOKUP($A99,選手名簿!$A$7:$R$206,3)="","",VLOOKUP($A99,選手名簿!$A$7:$R$206,3)))</f>
        <v/>
      </c>
      <c r="D99" s="43" t="str">
        <f>IF($A99="","",IF(VLOOKUP($A99,選手名簿!$A$7:$R$206,4)="","",VLOOKUP($A99,選手名簿!$A$7:$R$206,4)))</f>
        <v/>
      </c>
      <c r="E99" s="82" t="str">
        <f>IF($A99="","",IF(VLOOKUP($A99,選手名簿!$A$7:$R$206,5)="","",VLOOKUP($A99,選手名簿!$A$7:$R$206,5)))</f>
        <v/>
      </c>
      <c r="F99" s="84"/>
      <c r="G99" s="86"/>
      <c r="H99" s="17"/>
      <c r="I99" s="18"/>
      <c r="J99" s="18"/>
      <c r="K99" s="36" t="str">
        <f>IF($B99="","",IF(ISERROR(VLOOKUP($A99,MT!$B$14:$B$20,1,FALSE))=TRUE,"","○"))</f>
        <v/>
      </c>
      <c r="L99" s="37" t="str">
        <f>IF($B99="","",IF(ISERROR(VLOOKUP($A99,WT!$B$14:$B$20,1,FALSE))=TRUE,"","○"))</f>
        <v/>
      </c>
      <c r="M99" s="99" t="str">
        <f>IF($B99="","",IF(ISERROR(VLOOKUP($A99,OBT!$B$14:$B$22,1,FALSE)=TRUE),"","○"))</f>
        <v/>
      </c>
      <c r="N99" s="96"/>
      <c r="O99" s="99" t="str">
        <f>IF($B99="","",IF(ISERROR(VLOOKUP($A99,'HBT(A)'!$B$14:$B$22,1,FALSE)=TRUE),"","○"))&amp;IF($B99="","",IF(ISERROR(VLOOKUP($A99,'HBT(B)'!$B$14:$B$22,1,FALSE)=TRUE),"","○"))</f>
        <v/>
      </c>
      <c r="P99" s="65" t="str">
        <f>IF($B99="","",IF(ISERROR(VLOOKUP($A99,MS!$B$11:$B$26,1,FALSE))=TRUE,"","○"))</f>
        <v/>
      </c>
      <c r="Q99" s="46" t="str">
        <f>IF($B99="","",IF(ISERROR(VLOOKUP($A99,MD!$B$11:$B$34,1,FALSE))=TRUE,"","○"))</f>
        <v/>
      </c>
      <c r="R99" s="53" t="str">
        <f>IF($B99="","",IF(ISERROR(VLOOKUP($A99,'30MS'!$B$11:$B$26,1,FALSE))=TRUE,"","○"))</f>
        <v/>
      </c>
      <c r="S99" s="54" t="str">
        <f>IF($B99="","",IF(ISERROR(VLOOKUP($A99,'30MD'!$B$11:$B$34,1,FALSE))=TRUE,"","○"))</f>
        <v/>
      </c>
      <c r="T99" s="53" t="str">
        <f>IF($B99="","",IF(ISERROR(VLOOKUP($A99,'40MS'!$B$11:$B$26,1,FALSE))=TRUE,"","○"))</f>
        <v/>
      </c>
      <c r="U99" s="54" t="str">
        <f>IF($B99="","",IF(ISERROR(VLOOKUP($A99,'40MD'!$B$11:$B$34,1,FALSE))=TRUE,"","○"))</f>
        <v/>
      </c>
      <c r="V99" s="53" t="str">
        <f>IF($B99="","",IF(ISERROR(VLOOKUP($A99,'50MS'!$B$11:$B$26,1,FALSE))=TRUE,"","○"))</f>
        <v/>
      </c>
      <c r="W99" s="54" t="str">
        <f>IF($B99="","",IF(ISERROR(VLOOKUP($A99,'50MD'!$B$11:$B$34,1,FALSE))=TRUE,"","○"))</f>
        <v/>
      </c>
      <c r="X99" s="45" t="str">
        <f>IF($B99="","",IF(ISERROR(VLOOKUP($A99,'55MS'!$B$11:$B$26,1,FALSE))=TRUE,"","○"))</f>
        <v/>
      </c>
      <c r="Y99" s="46" t="str">
        <f>IF($B99="","",IF(ISERROR(VLOOKUP($A99,'55MD'!$B$11:$B$34,1,FALSE))=TRUE,"","○"))</f>
        <v/>
      </c>
      <c r="Z99" s="53" t="str">
        <f>IF($B99="","",IF(ISERROR(VLOOKUP($A99,'60MS'!$B$11:$B$26,1,FALSE))=TRUE,"","○"))</f>
        <v/>
      </c>
      <c r="AA99" s="54" t="str">
        <f>IF($B99="","",IF(ISERROR(VLOOKUP($A99,'60MD'!$B$11:$B$34,1,FALSE))=TRUE,"","○"))</f>
        <v/>
      </c>
      <c r="AB99" s="55" t="str">
        <f>IF($B99="","",IF(ISERROR(VLOOKUP($A99,'65MS'!$B$11:$B$26,1,FALSE))=TRUE,"","○"))</f>
        <v/>
      </c>
      <c r="AC99" s="54" t="str">
        <f>IF($B99="","",IF(ISERROR(VLOOKUP($A99,'65MD'!$B$11:$B$34,1,FALSE))=TRUE,"","○"))</f>
        <v/>
      </c>
      <c r="AD99" s="53" t="str">
        <f>IF($B99="","",IF(ISERROR(VLOOKUP($A99,'70MS'!$B$11:$B$26,1,FALSE))=TRUE,"","○"))</f>
        <v/>
      </c>
      <c r="AE99" s="54" t="str">
        <f>IF($B99="","",IF(ISERROR(VLOOKUP($A99,'70MD'!$B$11:$B$34,1,FALSE))=TRUE,"","○"))</f>
        <v/>
      </c>
      <c r="AF99" s="137"/>
      <c r="AG99" s="54"/>
      <c r="AH99" s="53" t="str">
        <f>IF($B99="","",IF(ISERROR(VLOOKUP($A99,WS!$B$11:$B$26,1,FALSE))=TRUE,"","○"))</f>
        <v/>
      </c>
      <c r="AI99" s="54" t="str">
        <f>IF($B99="","",IF(ISERROR(VLOOKUP($A99,WD!$B$11:$B$34,1,FALSE))=TRUE,"","○"))</f>
        <v/>
      </c>
      <c r="AJ99" s="53" t="str">
        <f>IF($B99="","",IF(ISERROR(VLOOKUP($A99,'30WS'!$B$11:$B$26,1,FALSE))=TRUE,"","○"))</f>
        <v/>
      </c>
      <c r="AK99" s="54" t="str">
        <f>IF($B99="","",IF(ISERROR(VLOOKUP($A99,'30WD'!$B$11:$B$34,1,FALSE))=TRUE,"","○"))</f>
        <v/>
      </c>
      <c r="AL99" s="55" t="str">
        <f>IF($B99="","",IF(ISERROR(VLOOKUP($A99,'40WS'!$B$11:$B$26,1,FALSE))=TRUE,"","○"))</f>
        <v/>
      </c>
      <c r="AM99" s="54" t="str">
        <f>IF($B99="","",IF(ISERROR(VLOOKUP($A99,'40WD'!$B$11:$B$34,1,FALSE))=TRUE,"","○"))</f>
        <v/>
      </c>
      <c r="AN99" s="53" t="str">
        <f>IF($B99="","",IF(ISERROR(VLOOKUP($A99,'50WS'!$B$11:$B$26,1,FALSE))=TRUE,"","○"))</f>
        <v/>
      </c>
      <c r="AO99" s="54" t="str">
        <f>IF($B99="","",IF(ISERROR(VLOOKUP($A99,'50WD'!$B$11:$B$34,1,FALSE))=TRUE,"","○"))</f>
        <v/>
      </c>
      <c r="AP99" s="45" t="str">
        <f>IF($B99="","",IF(ISERROR(VLOOKUP($A99,'55WS'!$B$11:$B$26,1,FALSE))=TRUE,"","○"))</f>
        <v/>
      </c>
      <c r="AQ99" s="46" t="str">
        <f>IF($B99="","",IF(ISERROR(VLOOKUP($A99,'55WD'!$B$11:$B$34,1,FALSE))=TRUE,"","○"))</f>
        <v/>
      </c>
      <c r="AR99" s="45" t="str">
        <f>IF($B99="","",IF(ISERROR(VLOOKUP($A99,'60WS'!$B$11:$B$26,1,FALSE))=TRUE,"","○"))</f>
        <v/>
      </c>
      <c r="AS99" s="46" t="str">
        <f>IF($B99="","",IF(ISERROR(VLOOKUP($A99,'60WD'!$B$11:$B$34,1,FALSE))=TRUE,"","○"))</f>
        <v/>
      </c>
      <c r="AT99" s="47" t="s">
        <v>272</v>
      </c>
      <c r="AU99" s="48" t="s">
        <v>272</v>
      </c>
      <c r="AV99" s="22" t="str">
        <f>IF(VLOOKUP($A99,選手名簿!$A$7:$R$206,2)&lt;&gt;"",IF(COUNTA($G99:$G99)&gt;=0,IF(COUNTIF($H99:$AU99,"○")&lt;1,1,""),""),"")</f>
        <v/>
      </c>
    </row>
    <row r="100" spans="1:48" ht="15" customHeight="1" x14ac:dyDescent="0.15">
      <c r="A100" s="42">
        <v>95</v>
      </c>
      <c r="B100" s="43" t="str">
        <f>IF($A100="","",IF(VLOOKUP($A100,選手名簿!$A$7:$R$206,2)="","",VLOOKUP($A100,選手名簿!$A$7:$R$206,2)))</f>
        <v/>
      </c>
      <c r="C100" s="44" t="str">
        <f>IF($A100="","",IF(VLOOKUP($A100,選手名簿!$A$7:$R$206,3)="","",VLOOKUP($A100,選手名簿!$A$7:$R$206,3)))</f>
        <v/>
      </c>
      <c r="D100" s="43" t="str">
        <f>IF($A100="","",IF(VLOOKUP($A100,選手名簿!$A$7:$R$206,4)="","",VLOOKUP($A100,選手名簿!$A$7:$R$206,4)))</f>
        <v/>
      </c>
      <c r="E100" s="82" t="str">
        <f>IF($A100="","",IF(VLOOKUP($A100,選手名簿!$A$7:$R$206,5)="","",VLOOKUP($A100,選手名簿!$A$7:$R$206,5)))</f>
        <v/>
      </c>
      <c r="F100" s="84"/>
      <c r="G100" s="86"/>
      <c r="H100" s="17"/>
      <c r="I100" s="18"/>
      <c r="J100" s="18"/>
      <c r="K100" s="36" t="str">
        <f>IF($B100="","",IF(ISERROR(VLOOKUP($A100,MT!$B$14:$B$20,1,FALSE))=TRUE,"","○"))</f>
        <v/>
      </c>
      <c r="L100" s="37" t="str">
        <f>IF($B100="","",IF(ISERROR(VLOOKUP($A100,WT!$B$14:$B$20,1,FALSE))=TRUE,"","○"))</f>
        <v/>
      </c>
      <c r="M100" s="99" t="str">
        <f>IF($B100="","",IF(ISERROR(VLOOKUP($A100,OBT!$B$14:$B$22,1,FALSE)=TRUE),"","○"))</f>
        <v/>
      </c>
      <c r="N100" s="96"/>
      <c r="O100" s="99" t="str">
        <f>IF($B100="","",IF(ISERROR(VLOOKUP($A100,'HBT(A)'!$B$14:$B$22,1,FALSE)=TRUE),"","○"))&amp;IF($B100="","",IF(ISERROR(VLOOKUP($A100,'HBT(B)'!$B$14:$B$22,1,FALSE)=TRUE),"","○"))</f>
        <v/>
      </c>
      <c r="P100" s="65" t="str">
        <f>IF($B100="","",IF(ISERROR(VLOOKUP($A100,MS!$B$11:$B$26,1,FALSE))=TRUE,"","○"))</f>
        <v/>
      </c>
      <c r="Q100" s="46" t="str">
        <f>IF($B100="","",IF(ISERROR(VLOOKUP($A100,MD!$B$11:$B$34,1,FALSE))=TRUE,"","○"))</f>
        <v/>
      </c>
      <c r="R100" s="53" t="str">
        <f>IF($B100="","",IF(ISERROR(VLOOKUP($A100,'30MS'!$B$11:$B$26,1,FALSE))=TRUE,"","○"))</f>
        <v/>
      </c>
      <c r="S100" s="54" t="str">
        <f>IF($B100="","",IF(ISERROR(VLOOKUP($A100,'30MD'!$B$11:$B$34,1,FALSE))=TRUE,"","○"))</f>
        <v/>
      </c>
      <c r="T100" s="53" t="str">
        <f>IF($B100="","",IF(ISERROR(VLOOKUP($A100,'40MS'!$B$11:$B$26,1,FALSE))=TRUE,"","○"))</f>
        <v/>
      </c>
      <c r="U100" s="54" t="str">
        <f>IF($B100="","",IF(ISERROR(VLOOKUP($A100,'40MD'!$B$11:$B$34,1,FALSE))=TRUE,"","○"))</f>
        <v/>
      </c>
      <c r="V100" s="53" t="str">
        <f>IF($B100="","",IF(ISERROR(VLOOKUP($A100,'50MS'!$B$11:$B$26,1,FALSE))=TRUE,"","○"))</f>
        <v/>
      </c>
      <c r="W100" s="54" t="str">
        <f>IF($B100="","",IF(ISERROR(VLOOKUP($A100,'50MD'!$B$11:$B$34,1,FALSE))=TRUE,"","○"))</f>
        <v/>
      </c>
      <c r="X100" s="45" t="str">
        <f>IF($B100="","",IF(ISERROR(VLOOKUP($A100,'55MS'!$B$11:$B$26,1,FALSE))=TRUE,"","○"))</f>
        <v/>
      </c>
      <c r="Y100" s="46" t="str">
        <f>IF($B100="","",IF(ISERROR(VLOOKUP($A100,'55MD'!$B$11:$B$34,1,FALSE))=TRUE,"","○"))</f>
        <v/>
      </c>
      <c r="Z100" s="53" t="str">
        <f>IF($B100="","",IF(ISERROR(VLOOKUP($A100,'60MS'!$B$11:$B$26,1,FALSE))=TRUE,"","○"))</f>
        <v/>
      </c>
      <c r="AA100" s="54" t="str">
        <f>IF($B100="","",IF(ISERROR(VLOOKUP($A100,'60MD'!$B$11:$B$34,1,FALSE))=TRUE,"","○"))</f>
        <v/>
      </c>
      <c r="AB100" s="55" t="str">
        <f>IF($B100="","",IF(ISERROR(VLOOKUP($A100,'65MS'!$B$11:$B$26,1,FALSE))=TRUE,"","○"))</f>
        <v/>
      </c>
      <c r="AC100" s="54" t="str">
        <f>IF($B100="","",IF(ISERROR(VLOOKUP($A100,'65MD'!$B$11:$B$34,1,FALSE))=TRUE,"","○"))</f>
        <v/>
      </c>
      <c r="AD100" s="53" t="str">
        <f>IF($B100="","",IF(ISERROR(VLOOKUP($A100,'70MS'!$B$11:$B$26,1,FALSE))=TRUE,"","○"))</f>
        <v/>
      </c>
      <c r="AE100" s="54" t="str">
        <f>IF($B100="","",IF(ISERROR(VLOOKUP($A100,'70MD'!$B$11:$B$34,1,FALSE))=TRUE,"","○"))</f>
        <v/>
      </c>
      <c r="AF100" s="137"/>
      <c r="AG100" s="54"/>
      <c r="AH100" s="53" t="str">
        <f>IF($B100="","",IF(ISERROR(VLOOKUP($A100,WS!$B$11:$B$26,1,FALSE))=TRUE,"","○"))</f>
        <v/>
      </c>
      <c r="AI100" s="54" t="str">
        <f>IF($B100="","",IF(ISERROR(VLOOKUP($A100,WD!$B$11:$B$34,1,FALSE))=TRUE,"","○"))</f>
        <v/>
      </c>
      <c r="AJ100" s="53" t="str">
        <f>IF($B100="","",IF(ISERROR(VLOOKUP($A100,'30WS'!$B$11:$B$26,1,FALSE))=TRUE,"","○"))</f>
        <v/>
      </c>
      <c r="AK100" s="54" t="str">
        <f>IF($B100="","",IF(ISERROR(VLOOKUP($A100,'30WD'!$B$11:$B$34,1,FALSE))=TRUE,"","○"))</f>
        <v/>
      </c>
      <c r="AL100" s="55" t="str">
        <f>IF($B100="","",IF(ISERROR(VLOOKUP($A100,'40WS'!$B$11:$B$26,1,FALSE))=TRUE,"","○"))</f>
        <v/>
      </c>
      <c r="AM100" s="54" t="str">
        <f>IF($B100="","",IF(ISERROR(VLOOKUP($A100,'40WD'!$B$11:$B$34,1,FALSE))=TRUE,"","○"))</f>
        <v/>
      </c>
      <c r="AN100" s="53" t="str">
        <f>IF($B100="","",IF(ISERROR(VLOOKUP($A100,'50WS'!$B$11:$B$26,1,FALSE))=TRUE,"","○"))</f>
        <v/>
      </c>
      <c r="AO100" s="54" t="str">
        <f>IF($B100="","",IF(ISERROR(VLOOKUP($A100,'50WD'!$B$11:$B$34,1,FALSE))=TRUE,"","○"))</f>
        <v/>
      </c>
      <c r="AP100" s="45" t="str">
        <f>IF($B100="","",IF(ISERROR(VLOOKUP($A100,'55WS'!$B$11:$B$26,1,FALSE))=TRUE,"","○"))</f>
        <v/>
      </c>
      <c r="AQ100" s="46" t="str">
        <f>IF($B100="","",IF(ISERROR(VLOOKUP($A100,'55WD'!$B$11:$B$34,1,FALSE))=TRUE,"","○"))</f>
        <v/>
      </c>
      <c r="AR100" s="45" t="str">
        <f>IF($B100="","",IF(ISERROR(VLOOKUP($A100,'60WS'!$B$11:$B$26,1,FALSE))=TRUE,"","○"))</f>
        <v/>
      </c>
      <c r="AS100" s="46" t="str">
        <f>IF($B100="","",IF(ISERROR(VLOOKUP($A100,'60WD'!$B$11:$B$34,1,FALSE))=TRUE,"","○"))</f>
        <v/>
      </c>
      <c r="AT100" s="47" t="s">
        <v>272</v>
      </c>
      <c r="AU100" s="48" t="s">
        <v>272</v>
      </c>
      <c r="AV100" s="22" t="str">
        <f>IF(VLOOKUP($A100,選手名簿!$A$7:$R$206,2)&lt;&gt;"",IF(COUNTA($G100:$G100)&gt;=0,IF(COUNTIF($H100:$AU100,"○")&lt;1,1,""),""),"")</f>
        <v/>
      </c>
    </row>
    <row r="101" spans="1:48" ht="15" customHeight="1" x14ac:dyDescent="0.15">
      <c r="A101" s="42">
        <v>96</v>
      </c>
      <c r="B101" s="43" t="str">
        <f>IF($A101="","",IF(VLOOKUP($A101,選手名簿!$A$7:$R$206,2)="","",VLOOKUP($A101,選手名簿!$A$7:$R$206,2)))</f>
        <v/>
      </c>
      <c r="C101" s="44" t="str">
        <f>IF($A101="","",IF(VLOOKUP($A101,選手名簿!$A$7:$R$206,3)="","",VLOOKUP($A101,選手名簿!$A$7:$R$206,3)))</f>
        <v/>
      </c>
      <c r="D101" s="43" t="str">
        <f>IF($A101="","",IF(VLOOKUP($A101,選手名簿!$A$7:$R$206,4)="","",VLOOKUP($A101,選手名簿!$A$7:$R$206,4)))</f>
        <v/>
      </c>
      <c r="E101" s="82" t="str">
        <f>IF($A101="","",IF(VLOOKUP($A101,選手名簿!$A$7:$R$206,5)="","",VLOOKUP($A101,選手名簿!$A$7:$R$206,5)))</f>
        <v/>
      </c>
      <c r="F101" s="84"/>
      <c r="G101" s="86"/>
      <c r="H101" s="17"/>
      <c r="I101" s="18"/>
      <c r="J101" s="18"/>
      <c r="K101" s="36" t="str">
        <f>IF($B101="","",IF(ISERROR(VLOOKUP($A101,MT!$B$14:$B$20,1,FALSE))=TRUE,"","○"))</f>
        <v/>
      </c>
      <c r="L101" s="37" t="str">
        <f>IF($B101="","",IF(ISERROR(VLOOKUP($A101,WT!$B$14:$B$20,1,FALSE))=TRUE,"","○"))</f>
        <v/>
      </c>
      <c r="M101" s="99" t="str">
        <f>IF($B101="","",IF(ISERROR(VLOOKUP($A101,OBT!$B$14:$B$22,1,FALSE)=TRUE),"","○"))</f>
        <v/>
      </c>
      <c r="N101" s="96"/>
      <c r="O101" s="99" t="str">
        <f>IF($B101="","",IF(ISERROR(VLOOKUP($A101,'HBT(A)'!$B$14:$B$22,1,FALSE)=TRUE),"","○"))&amp;IF($B101="","",IF(ISERROR(VLOOKUP($A101,'HBT(B)'!$B$14:$B$22,1,FALSE)=TRUE),"","○"))</f>
        <v/>
      </c>
      <c r="P101" s="65" t="str">
        <f>IF($B101="","",IF(ISERROR(VLOOKUP($A101,MS!$B$11:$B$26,1,FALSE))=TRUE,"","○"))</f>
        <v/>
      </c>
      <c r="Q101" s="46" t="str">
        <f>IF($B101="","",IF(ISERROR(VLOOKUP($A101,MD!$B$11:$B$34,1,FALSE))=TRUE,"","○"))</f>
        <v/>
      </c>
      <c r="R101" s="53" t="str">
        <f>IF($B101="","",IF(ISERROR(VLOOKUP($A101,'30MS'!$B$11:$B$26,1,FALSE))=TRUE,"","○"))</f>
        <v/>
      </c>
      <c r="S101" s="54" t="str">
        <f>IF($B101="","",IF(ISERROR(VLOOKUP($A101,'30MD'!$B$11:$B$34,1,FALSE))=TRUE,"","○"))</f>
        <v/>
      </c>
      <c r="T101" s="53" t="str">
        <f>IF($B101="","",IF(ISERROR(VLOOKUP($A101,'40MS'!$B$11:$B$26,1,FALSE))=TRUE,"","○"))</f>
        <v/>
      </c>
      <c r="U101" s="54" t="str">
        <f>IF($B101="","",IF(ISERROR(VLOOKUP($A101,'40MD'!$B$11:$B$34,1,FALSE))=TRUE,"","○"))</f>
        <v/>
      </c>
      <c r="V101" s="53" t="str">
        <f>IF($B101="","",IF(ISERROR(VLOOKUP($A101,'50MS'!$B$11:$B$26,1,FALSE))=TRUE,"","○"))</f>
        <v/>
      </c>
      <c r="W101" s="54" t="str">
        <f>IF($B101="","",IF(ISERROR(VLOOKUP($A101,'50MD'!$B$11:$B$34,1,FALSE))=TRUE,"","○"))</f>
        <v/>
      </c>
      <c r="X101" s="45" t="str">
        <f>IF($B101="","",IF(ISERROR(VLOOKUP($A101,'55MS'!$B$11:$B$26,1,FALSE))=TRUE,"","○"))</f>
        <v/>
      </c>
      <c r="Y101" s="46" t="str">
        <f>IF($B101="","",IF(ISERROR(VLOOKUP($A101,'55MD'!$B$11:$B$34,1,FALSE))=TRUE,"","○"))</f>
        <v/>
      </c>
      <c r="Z101" s="53" t="str">
        <f>IF($B101="","",IF(ISERROR(VLOOKUP($A101,'60MS'!$B$11:$B$26,1,FALSE))=TRUE,"","○"))</f>
        <v/>
      </c>
      <c r="AA101" s="54" t="str">
        <f>IF($B101="","",IF(ISERROR(VLOOKUP($A101,'60MD'!$B$11:$B$34,1,FALSE))=TRUE,"","○"))</f>
        <v/>
      </c>
      <c r="AB101" s="55" t="str">
        <f>IF($B101="","",IF(ISERROR(VLOOKUP($A101,'65MS'!$B$11:$B$26,1,FALSE))=TRUE,"","○"))</f>
        <v/>
      </c>
      <c r="AC101" s="54" t="str">
        <f>IF($B101="","",IF(ISERROR(VLOOKUP($A101,'65MD'!$B$11:$B$34,1,FALSE))=TRUE,"","○"))</f>
        <v/>
      </c>
      <c r="AD101" s="53" t="str">
        <f>IF($B101="","",IF(ISERROR(VLOOKUP($A101,'70MS'!$B$11:$B$26,1,FALSE))=TRUE,"","○"))</f>
        <v/>
      </c>
      <c r="AE101" s="54" t="str">
        <f>IF($B101="","",IF(ISERROR(VLOOKUP($A101,'70MD'!$B$11:$B$34,1,FALSE))=TRUE,"","○"))</f>
        <v/>
      </c>
      <c r="AF101" s="137"/>
      <c r="AG101" s="54"/>
      <c r="AH101" s="53" t="str">
        <f>IF($B101="","",IF(ISERROR(VLOOKUP($A101,WS!$B$11:$B$26,1,FALSE))=TRUE,"","○"))</f>
        <v/>
      </c>
      <c r="AI101" s="54" t="str">
        <f>IF($B101="","",IF(ISERROR(VLOOKUP($A101,WD!$B$11:$B$34,1,FALSE))=TRUE,"","○"))</f>
        <v/>
      </c>
      <c r="AJ101" s="53" t="str">
        <f>IF($B101="","",IF(ISERROR(VLOOKUP($A101,'30WS'!$B$11:$B$26,1,FALSE))=TRUE,"","○"))</f>
        <v/>
      </c>
      <c r="AK101" s="54" t="str">
        <f>IF($B101="","",IF(ISERROR(VLOOKUP($A101,'30WD'!$B$11:$B$34,1,FALSE))=TRUE,"","○"))</f>
        <v/>
      </c>
      <c r="AL101" s="55" t="str">
        <f>IF($B101="","",IF(ISERROR(VLOOKUP($A101,'40WS'!$B$11:$B$26,1,FALSE))=TRUE,"","○"))</f>
        <v/>
      </c>
      <c r="AM101" s="54" t="str">
        <f>IF($B101="","",IF(ISERROR(VLOOKUP($A101,'40WD'!$B$11:$B$34,1,FALSE))=TRUE,"","○"))</f>
        <v/>
      </c>
      <c r="AN101" s="53" t="str">
        <f>IF($B101="","",IF(ISERROR(VLOOKUP($A101,'50WS'!$B$11:$B$26,1,FALSE))=TRUE,"","○"))</f>
        <v/>
      </c>
      <c r="AO101" s="54" t="str">
        <f>IF($B101="","",IF(ISERROR(VLOOKUP($A101,'50WD'!$B$11:$B$34,1,FALSE))=TRUE,"","○"))</f>
        <v/>
      </c>
      <c r="AP101" s="45" t="str">
        <f>IF($B101="","",IF(ISERROR(VLOOKUP($A101,'55WS'!$B$11:$B$26,1,FALSE))=TRUE,"","○"))</f>
        <v/>
      </c>
      <c r="AQ101" s="46" t="str">
        <f>IF($B101="","",IF(ISERROR(VLOOKUP($A101,'55WD'!$B$11:$B$34,1,FALSE))=TRUE,"","○"))</f>
        <v/>
      </c>
      <c r="AR101" s="45" t="str">
        <f>IF($B101="","",IF(ISERROR(VLOOKUP($A101,'60WS'!$B$11:$B$26,1,FALSE))=TRUE,"","○"))</f>
        <v/>
      </c>
      <c r="AS101" s="46" t="str">
        <f>IF($B101="","",IF(ISERROR(VLOOKUP($A101,'60WD'!$B$11:$B$34,1,FALSE))=TRUE,"","○"))</f>
        <v/>
      </c>
      <c r="AT101" s="47" t="s">
        <v>272</v>
      </c>
      <c r="AU101" s="48" t="s">
        <v>272</v>
      </c>
      <c r="AV101" s="22" t="str">
        <f>IF(VLOOKUP($A101,選手名簿!$A$7:$R$206,2)&lt;&gt;"",IF(COUNTA($G101:$G101)&gt;=0,IF(COUNTIF($H101:$AU101,"○")&lt;1,1,""),""),"")</f>
        <v/>
      </c>
    </row>
    <row r="102" spans="1:48" ht="15" customHeight="1" x14ac:dyDescent="0.15">
      <c r="A102" s="42">
        <v>97</v>
      </c>
      <c r="B102" s="43" t="str">
        <f>IF($A102="","",IF(VLOOKUP($A102,選手名簿!$A$7:$R$206,2)="","",VLOOKUP($A102,選手名簿!$A$7:$R$206,2)))</f>
        <v/>
      </c>
      <c r="C102" s="44" t="str">
        <f>IF($A102="","",IF(VLOOKUP($A102,選手名簿!$A$7:$R$206,3)="","",VLOOKUP($A102,選手名簿!$A$7:$R$206,3)))</f>
        <v/>
      </c>
      <c r="D102" s="43" t="str">
        <f>IF($A102="","",IF(VLOOKUP($A102,選手名簿!$A$7:$R$206,4)="","",VLOOKUP($A102,選手名簿!$A$7:$R$206,4)))</f>
        <v/>
      </c>
      <c r="E102" s="82" t="str">
        <f>IF($A102="","",IF(VLOOKUP($A102,選手名簿!$A$7:$R$206,5)="","",VLOOKUP($A102,選手名簿!$A$7:$R$206,5)))</f>
        <v/>
      </c>
      <c r="F102" s="84"/>
      <c r="G102" s="86"/>
      <c r="H102" s="17"/>
      <c r="I102" s="18"/>
      <c r="J102" s="18"/>
      <c r="K102" s="36" t="str">
        <f>IF($B102="","",IF(ISERROR(VLOOKUP($A102,MT!$B$14:$B$20,1,FALSE))=TRUE,"","○"))</f>
        <v/>
      </c>
      <c r="L102" s="37" t="str">
        <f>IF($B102="","",IF(ISERROR(VLOOKUP($A102,WT!$B$14:$B$20,1,FALSE))=TRUE,"","○"))</f>
        <v/>
      </c>
      <c r="M102" s="99" t="str">
        <f>IF($B102="","",IF(ISERROR(VLOOKUP($A102,OBT!$B$14:$B$22,1,FALSE)=TRUE),"","○"))</f>
        <v/>
      </c>
      <c r="N102" s="96"/>
      <c r="O102" s="99" t="str">
        <f>IF($B102="","",IF(ISERROR(VLOOKUP($A102,'HBT(A)'!$B$14:$B$22,1,FALSE)=TRUE),"","○"))&amp;IF($B102="","",IF(ISERROR(VLOOKUP($A102,'HBT(B)'!$B$14:$B$22,1,FALSE)=TRUE),"","○"))</f>
        <v/>
      </c>
      <c r="P102" s="65" t="str">
        <f>IF($B102="","",IF(ISERROR(VLOOKUP($A102,MS!$B$11:$B$26,1,FALSE))=TRUE,"","○"))</f>
        <v/>
      </c>
      <c r="Q102" s="46" t="str">
        <f>IF($B102="","",IF(ISERROR(VLOOKUP($A102,MD!$B$11:$B$34,1,FALSE))=TRUE,"","○"))</f>
        <v/>
      </c>
      <c r="R102" s="53" t="str">
        <f>IF($B102="","",IF(ISERROR(VLOOKUP($A102,'30MS'!$B$11:$B$26,1,FALSE))=TRUE,"","○"))</f>
        <v/>
      </c>
      <c r="S102" s="54" t="str">
        <f>IF($B102="","",IF(ISERROR(VLOOKUP($A102,'30MD'!$B$11:$B$34,1,FALSE))=TRUE,"","○"))</f>
        <v/>
      </c>
      <c r="T102" s="53" t="str">
        <f>IF($B102="","",IF(ISERROR(VLOOKUP($A102,'40MS'!$B$11:$B$26,1,FALSE))=TRUE,"","○"))</f>
        <v/>
      </c>
      <c r="U102" s="54" t="str">
        <f>IF($B102="","",IF(ISERROR(VLOOKUP($A102,'40MD'!$B$11:$B$34,1,FALSE))=TRUE,"","○"))</f>
        <v/>
      </c>
      <c r="V102" s="53" t="str">
        <f>IF($B102="","",IF(ISERROR(VLOOKUP($A102,'50MS'!$B$11:$B$26,1,FALSE))=TRUE,"","○"))</f>
        <v/>
      </c>
      <c r="W102" s="54" t="str">
        <f>IF($B102="","",IF(ISERROR(VLOOKUP($A102,'50MD'!$B$11:$B$34,1,FALSE))=TRUE,"","○"))</f>
        <v/>
      </c>
      <c r="X102" s="45" t="str">
        <f>IF($B102="","",IF(ISERROR(VLOOKUP($A102,'55MS'!$B$11:$B$26,1,FALSE))=TRUE,"","○"))</f>
        <v/>
      </c>
      <c r="Y102" s="46" t="str">
        <f>IF($B102="","",IF(ISERROR(VLOOKUP($A102,'55MD'!$B$11:$B$34,1,FALSE))=TRUE,"","○"))</f>
        <v/>
      </c>
      <c r="Z102" s="53" t="str">
        <f>IF($B102="","",IF(ISERROR(VLOOKUP($A102,'60MS'!$B$11:$B$26,1,FALSE))=TRUE,"","○"))</f>
        <v/>
      </c>
      <c r="AA102" s="54" t="str">
        <f>IF($B102="","",IF(ISERROR(VLOOKUP($A102,'60MD'!$B$11:$B$34,1,FALSE))=TRUE,"","○"))</f>
        <v/>
      </c>
      <c r="AB102" s="55" t="str">
        <f>IF($B102="","",IF(ISERROR(VLOOKUP($A102,'65MS'!$B$11:$B$26,1,FALSE))=TRUE,"","○"))</f>
        <v/>
      </c>
      <c r="AC102" s="54" t="str">
        <f>IF($B102="","",IF(ISERROR(VLOOKUP($A102,'65MD'!$B$11:$B$34,1,FALSE))=TRUE,"","○"))</f>
        <v/>
      </c>
      <c r="AD102" s="53" t="str">
        <f>IF($B102="","",IF(ISERROR(VLOOKUP($A102,'70MS'!$B$11:$B$26,1,FALSE))=TRUE,"","○"))</f>
        <v/>
      </c>
      <c r="AE102" s="54" t="str">
        <f>IF($B102="","",IF(ISERROR(VLOOKUP($A102,'70MD'!$B$11:$B$34,1,FALSE))=TRUE,"","○"))</f>
        <v/>
      </c>
      <c r="AF102" s="137"/>
      <c r="AG102" s="54"/>
      <c r="AH102" s="53" t="str">
        <f>IF($B102="","",IF(ISERROR(VLOOKUP($A102,WS!$B$11:$B$26,1,FALSE))=TRUE,"","○"))</f>
        <v/>
      </c>
      <c r="AI102" s="54" t="str">
        <f>IF($B102="","",IF(ISERROR(VLOOKUP($A102,WD!$B$11:$B$34,1,FALSE))=TRUE,"","○"))</f>
        <v/>
      </c>
      <c r="AJ102" s="53" t="str">
        <f>IF($B102="","",IF(ISERROR(VLOOKUP($A102,'30WS'!$B$11:$B$26,1,FALSE))=TRUE,"","○"))</f>
        <v/>
      </c>
      <c r="AK102" s="54" t="str">
        <f>IF($B102="","",IF(ISERROR(VLOOKUP($A102,'30WD'!$B$11:$B$34,1,FALSE))=TRUE,"","○"))</f>
        <v/>
      </c>
      <c r="AL102" s="55" t="str">
        <f>IF($B102="","",IF(ISERROR(VLOOKUP($A102,'40WS'!$B$11:$B$26,1,FALSE))=TRUE,"","○"))</f>
        <v/>
      </c>
      <c r="AM102" s="54" t="str">
        <f>IF($B102="","",IF(ISERROR(VLOOKUP($A102,'40WD'!$B$11:$B$34,1,FALSE))=TRUE,"","○"))</f>
        <v/>
      </c>
      <c r="AN102" s="53" t="str">
        <f>IF($B102="","",IF(ISERROR(VLOOKUP($A102,'50WS'!$B$11:$B$26,1,FALSE))=TRUE,"","○"))</f>
        <v/>
      </c>
      <c r="AO102" s="54" t="str">
        <f>IF($B102="","",IF(ISERROR(VLOOKUP($A102,'50WD'!$B$11:$B$34,1,FALSE))=TRUE,"","○"))</f>
        <v/>
      </c>
      <c r="AP102" s="45" t="str">
        <f>IF($B102="","",IF(ISERROR(VLOOKUP($A102,'55WS'!$B$11:$B$26,1,FALSE))=TRUE,"","○"))</f>
        <v/>
      </c>
      <c r="AQ102" s="46" t="str">
        <f>IF($B102="","",IF(ISERROR(VLOOKUP($A102,'55WD'!$B$11:$B$34,1,FALSE))=TRUE,"","○"))</f>
        <v/>
      </c>
      <c r="AR102" s="45" t="str">
        <f>IF($B102="","",IF(ISERROR(VLOOKUP($A102,'60WS'!$B$11:$B$26,1,FALSE))=TRUE,"","○"))</f>
        <v/>
      </c>
      <c r="AS102" s="46" t="str">
        <f>IF($B102="","",IF(ISERROR(VLOOKUP($A102,'60WD'!$B$11:$B$34,1,FALSE))=TRUE,"","○"))</f>
        <v/>
      </c>
      <c r="AT102" s="47" t="s">
        <v>272</v>
      </c>
      <c r="AU102" s="48" t="s">
        <v>272</v>
      </c>
      <c r="AV102" s="22" t="str">
        <f>IF(VLOOKUP($A102,選手名簿!$A$7:$R$206,2)&lt;&gt;"",IF(COUNTA($G102:$G102)&gt;=0,IF(COUNTIF($H102:$AU102,"○")&lt;1,1,""),""),"")</f>
        <v/>
      </c>
    </row>
    <row r="103" spans="1:48" ht="15" customHeight="1" x14ac:dyDescent="0.15">
      <c r="A103" s="42">
        <v>98</v>
      </c>
      <c r="B103" s="43" t="str">
        <f>IF($A103="","",IF(VLOOKUP($A103,選手名簿!$A$7:$R$206,2)="","",VLOOKUP($A103,選手名簿!$A$7:$R$206,2)))</f>
        <v/>
      </c>
      <c r="C103" s="44" t="str">
        <f>IF($A103="","",IF(VLOOKUP($A103,選手名簿!$A$7:$R$206,3)="","",VLOOKUP($A103,選手名簿!$A$7:$R$206,3)))</f>
        <v/>
      </c>
      <c r="D103" s="43" t="str">
        <f>IF($A103="","",IF(VLOOKUP($A103,選手名簿!$A$7:$R$206,4)="","",VLOOKUP($A103,選手名簿!$A$7:$R$206,4)))</f>
        <v/>
      </c>
      <c r="E103" s="82" t="str">
        <f>IF($A103="","",IF(VLOOKUP($A103,選手名簿!$A$7:$R$206,5)="","",VLOOKUP($A103,選手名簿!$A$7:$R$206,5)))</f>
        <v/>
      </c>
      <c r="F103" s="84"/>
      <c r="G103" s="86"/>
      <c r="H103" s="17"/>
      <c r="I103" s="18"/>
      <c r="J103" s="18"/>
      <c r="K103" s="36" t="str">
        <f>IF($B103="","",IF(ISERROR(VLOOKUP($A103,MT!$B$14:$B$20,1,FALSE))=TRUE,"","○"))</f>
        <v/>
      </c>
      <c r="L103" s="37" t="str">
        <f>IF($B103="","",IF(ISERROR(VLOOKUP($A103,WT!$B$14:$B$20,1,FALSE))=TRUE,"","○"))</f>
        <v/>
      </c>
      <c r="M103" s="99" t="str">
        <f>IF($B103="","",IF(ISERROR(VLOOKUP($A103,OBT!$B$14:$B$22,1,FALSE)=TRUE),"","○"))</f>
        <v/>
      </c>
      <c r="N103" s="96"/>
      <c r="O103" s="99" t="str">
        <f>IF($B103="","",IF(ISERROR(VLOOKUP($A103,'HBT(A)'!$B$14:$B$22,1,FALSE)=TRUE),"","○"))&amp;IF($B103="","",IF(ISERROR(VLOOKUP($A103,'HBT(B)'!$B$14:$B$22,1,FALSE)=TRUE),"","○"))</f>
        <v/>
      </c>
      <c r="P103" s="65" t="str">
        <f>IF($B103="","",IF(ISERROR(VLOOKUP($A103,MS!$B$11:$B$26,1,FALSE))=TRUE,"","○"))</f>
        <v/>
      </c>
      <c r="Q103" s="46" t="str">
        <f>IF($B103="","",IF(ISERROR(VLOOKUP($A103,MD!$B$11:$B$34,1,FALSE))=TRUE,"","○"))</f>
        <v/>
      </c>
      <c r="R103" s="53" t="str">
        <f>IF($B103="","",IF(ISERROR(VLOOKUP($A103,'30MS'!$B$11:$B$26,1,FALSE))=TRUE,"","○"))</f>
        <v/>
      </c>
      <c r="S103" s="54" t="str">
        <f>IF($B103="","",IF(ISERROR(VLOOKUP($A103,'30MD'!$B$11:$B$34,1,FALSE))=TRUE,"","○"))</f>
        <v/>
      </c>
      <c r="T103" s="53" t="str">
        <f>IF($B103="","",IF(ISERROR(VLOOKUP($A103,'40MS'!$B$11:$B$26,1,FALSE))=TRUE,"","○"))</f>
        <v/>
      </c>
      <c r="U103" s="54" t="str">
        <f>IF($B103="","",IF(ISERROR(VLOOKUP($A103,'40MD'!$B$11:$B$34,1,FALSE))=TRUE,"","○"))</f>
        <v/>
      </c>
      <c r="V103" s="53" t="str">
        <f>IF($B103="","",IF(ISERROR(VLOOKUP($A103,'50MS'!$B$11:$B$26,1,FALSE))=TRUE,"","○"))</f>
        <v/>
      </c>
      <c r="W103" s="54" t="str">
        <f>IF($B103="","",IF(ISERROR(VLOOKUP($A103,'50MD'!$B$11:$B$34,1,FALSE))=TRUE,"","○"))</f>
        <v/>
      </c>
      <c r="X103" s="45" t="str">
        <f>IF($B103="","",IF(ISERROR(VLOOKUP($A103,'55MS'!$B$11:$B$26,1,FALSE))=TRUE,"","○"))</f>
        <v/>
      </c>
      <c r="Y103" s="46" t="str">
        <f>IF($B103="","",IF(ISERROR(VLOOKUP($A103,'55MD'!$B$11:$B$34,1,FALSE))=TRUE,"","○"))</f>
        <v/>
      </c>
      <c r="Z103" s="53" t="str">
        <f>IF($B103="","",IF(ISERROR(VLOOKUP($A103,'60MS'!$B$11:$B$26,1,FALSE))=TRUE,"","○"))</f>
        <v/>
      </c>
      <c r="AA103" s="54" t="str">
        <f>IF($B103="","",IF(ISERROR(VLOOKUP($A103,'60MD'!$B$11:$B$34,1,FALSE))=TRUE,"","○"))</f>
        <v/>
      </c>
      <c r="AB103" s="55" t="str">
        <f>IF($B103="","",IF(ISERROR(VLOOKUP($A103,'65MS'!$B$11:$B$26,1,FALSE))=TRUE,"","○"))</f>
        <v/>
      </c>
      <c r="AC103" s="54" t="str">
        <f>IF($B103="","",IF(ISERROR(VLOOKUP($A103,'65MD'!$B$11:$B$34,1,FALSE))=TRUE,"","○"))</f>
        <v/>
      </c>
      <c r="AD103" s="53" t="str">
        <f>IF($B103="","",IF(ISERROR(VLOOKUP($A103,'70MS'!$B$11:$B$26,1,FALSE))=TRUE,"","○"))</f>
        <v/>
      </c>
      <c r="AE103" s="54" t="str">
        <f>IF($B103="","",IF(ISERROR(VLOOKUP($A103,'70MD'!$B$11:$B$34,1,FALSE))=TRUE,"","○"))</f>
        <v/>
      </c>
      <c r="AF103" s="137"/>
      <c r="AG103" s="54"/>
      <c r="AH103" s="53" t="str">
        <f>IF($B103="","",IF(ISERROR(VLOOKUP($A103,WS!$B$11:$B$26,1,FALSE))=TRUE,"","○"))</f>
        <v/>
      </c>
      <c r="AI103" s="54" t="str">
        <f>IF($B103="","",IF(ISERROR(VLOOKUP($A103,WD!$B$11:$B$34,1,FALSE))=TRUE,"","○"))</f>
        <v/>
      </c>
      <c r="AJ103" s="53" t="str">
        <f>IF($B103="","",IF(ISERROR(VLOOKUP($A103,'30WS'!$B$11:$B$26,1,FALSE))=TRUE,"","○"))</f>
        <v/>
      </c>
      <c r="AK103" s="54" t="str">
        <f>IF($B103="","",IF(ISERROR(VLOOKUP($A103,'30WD'!$B$11:$B$34,1,FALSE))=TRUE,"","○"))</f>
        <v/>
      </c>
      <c r="AL103" s="55" t="str">
        <f>IF($B103="","",IF(ISERROR(VLOOKUP($A103,'40WS'!$B$11:$B$26,1,FALSE))=TRUE,"","○"))</f>
        <v/>
      </c>
      <c r="AM103" s="54" t="str">
        <f>IF($B103="","",IF(ISERROR(VLOOKUP($A103,'40WD'!$B$11:$B$34,1,FALSE))=TRUE,"","○"))</f>
        <v/>
      </c>
      <c r="AN103" s="53" t="str">
        <f>IF($B103="","",IF(ISERROR(VLOOKUP($A103,'50WS'!$B$11:$B$26,1,FALSE))=TRUE,"","○"))</f>
        <v/>
      </c>
      <c r="AO103" s="54" t="str">
        <f>IF($B103="","",IF(ISERROR(VLOOKUP($A103,'50WD'!$B$11:$B$34,1,FALSE))=TRUE,"","○"))</f>
        <v/>
      </c>
      <c r="AP103" s="45" t="str">
        <f>IF($B103="","",IF(ISERROR(VLOOKUP($A103,'55WS'!$B$11:$B$26,1,FALSE))=TRUE,"","○"))</f>
        <v/>
      </c>
      <c r="AQ103" s="46" t="str">
        <f>IF($B103="","",IF(ISERROR(VLOOKUP($A103,'55WD'!$B$11:$B$34,1,FALSE))=TRUE,"","○"))</f>
        <v/>
      </c>
      <c r="AR103" s="45" t="str">
        <f>IF($B103="","",IF(ISERROR(VLOOKUP($A103,'60WS'!$B$11:$B$26,1,FALSE))=TRUE,"","○"))</f>
        <v/>
      </c>
      <c r="AS103" s="46" t="str">
        <f>IF($B103="","",IF(ISERROR(VLOOKUP($A103,'60WD'!$B$11:$B$34,1,FALSE))=TRUE,"","○"))</f>
        <v/>
      </c>
      <c r="AT103" s="47" t="s">
        <v>272</v>
      </c>
      <c r="AU103" s="48" t="s">
        <v>272</v>
      </c>
      <c r="AV103" s="22" t="str">
        <f>IF(VLOOKUP($A103,選手名簿!$A$7:$R$206,2)&lt;&gt;"",IF(COUNTA($G103:$G103)&gt;=0,IF(COUNTIF($H103:$AU103,"○")&lt;1,1,""),""),"")</f>
        <v/>
      </c>
    </row>
    <row r="104" spans="1:48" ht="15" customHeight="1" x14ac:dyDescent="0.15">
      <c r="A104" s="42">
        <v>99</v>
      </c>
      <c r="B104" s="43" t="str">
        <f>IF($A104="","",IF(VLOOKUP($A104,選手名簿!$A$7:$R$206,2)="","",VLOOKUP($A104,選手名簿!$A$7:$R$206,2)))</f>
        <v/>
      </c>
      <c r="C104" s="44" t="str">
        <f>IF($A104="","",IF(VLOOKUP($A104,選手名簿!$A$7:$R$206,3)="","",VLOOKUP($A104,選手名簿!$A$7:$R$206,3)))</f>
        <v/>
      </c>
      <c r="D104" s="43" t="str">
        <f>IF($A104="","",IF(VLOOKUP($A104,選手名簿!$A$7:$R$206,4)="","",VLOOKUP($A104,選手名簿!$A$7:$R$206,4)))</f>
        <v/>
      </c>
      <c r="E104" s="82" t="str">
        <f>IF($A104="","",IF(VLOOKUP($A104,選手名簿!$A$7:$R$206,5)="","",VLOOKUP($A104,選手名簿!$A$7:$R$206,5)))</f>
        <v/>
      </c>
      <c r="F104" s="84"/>
      <c r="G104" s="86"/>
      <c r="H104" s="17"/>
      <c r="I104" s="18"/>
      <c r="J104" s="18"/>
      <c r="K104" s="36" t="str">
        <f>IF($B104="","",IF(ISERROR(VLOOKUP($A104,MT!$B$14:$B$20,1,FALSE))=TRUE,"","○"))</f>
        <v/>
      </c>
      <c r="L104" s="37" t="str">
        <f>IF($B104="","",IF(ISERROR(VLOOKUP($A104,WT!$B$14:$B$20,1,FALSE))=TRUE,"","○"))</f>
        <v/>
      </c>
      <c r="M104" s="99" t="str">
        <f>IF($B104="","",IF(ISERROR(VLOOKUP($A104,OBT!$B$14:$B$22,1,FALSE)=TRUE),"","○"))</f>
        <v/>
      </c>
      <c r="N104" s="96"/>
      <c r="O104" s="99" t="str">
        <f>IF($B104="","",IF(ISERROR(VLOOKUP($A104,'HBT(A)'!$B$14:$B$22,1,FALSE)=TRUE),"","○"))&amp;IF($B104="","",IF(ISERROR(VLOOKUP($A104,'HBT(B)'!$B$14:$B$22,1,FALSE)=TRUE),"","○"))</f>
        <v/>
      </c>
      <c r="P104" s="65" t="str">
        <f>IF($B104="","",IF(ISERROR(VLOOKUP($A104,MS!$B$11:$B$26,1,FALSE))=TRUE,"","○"))</f>
        <v/>
      </c>
      <c r="Q104" s="46" t="str">
        <f>IF($B104="","",IF(ISERROR(VLOOKUP($A104,MD!$B$11:$B$34,1,FALSE))=TRUE,"","○"))</f>
        <v/>
      </c>
      <c r="R104" s="53" t="str">
        <f>IF($B104="","",IF(ISERROR(VLOOKUP($A104,'30MS'!$B$11:$B$26,1,FALSE))=TRUE,"","○"))</f>
        <v/>
      </c>
      <c r="S104" s="54" t="str">
        <f>IF($B104="","",IF(ISERROR(VLOOKUP($A104,'30MD'!$B$11:$B$34,1,FALSE))=TRUE,"","○"))</f>
        <v/>
      </c>
      <c r="T104" s="53" t="str">
        <f>IF($B104="","",IF(ISERROR(VLOOKUP($A104,'40MS'!$B$11:$B$26,1,FALSE))=TRUE,"","○"))</f>
        <v/>
      </c>
      <c r="U104" s="54" t="str">
        <f>IF($B104="","",IF(ISERROR(VLOOKUP($A104,'40MD'!$B$11:$B$34,1,FALSE))=TRUE,"","○"))</f>
        <v/>
      </c>
      <c r="V104" s="53" t="str">
        <f>IF($B104="","",IF(ISERROR(VLOOKUP($A104,'50MS'!$B$11:$B$26,1,FALSE))=TRUE,"","○"))</f>
        <v/>
      </c>
      <c r="W104" s="54" t="str">
        <f>IF($B104="","",IF(ISERROR(VLOOKUP($A104,'50MD'!$B$11:$B$34,1,FALSE))=TRUE,"","○"))</f>
        <v/>
      </c>
      <c r="X104" s="45" t="str">
        <f>IF($B104="","",IF(ISERROR(VLOOKUP($A104,'55MS'!$B$11:$B$26,1,FALSE))=TRUE,"","○"))</f>
        <v/>
      </c>
      <c r="Y104" s="46" t="str">
        <f>IF($B104="","",IF(ISERROR(VLOOKUP($A104,'55MD'!$B$11:$B$34,1,FALSE))=TRUE,"","○"))</f>
        <v/>
      </c>
      <c r="Z104" s="53" t="str">
        <f>IF($B104="","",IF(ISERROR(VLOOKUP($A104,'60MS'!$B$11:$B$26,1,FALSE))=TRUE,"","○"))</f>
        <v/>
      </c>
      <c r="AA104" s="54" t="str">
        <f>IF($B104="","",IF(ISERROR(VLOOKUP($A104,'60MD'!$B$11:$B$34,1,FALSE))=TRUE,"","○"))</f>
        <v/>
      </c>
      <c r="AB104" s="55" t="str">
        <f>IF($B104="","",IF(ISERROR(VLOOKUP($A104,'65MS'!$B$11:$B$26,1,FALSE))=TRUE,"","○"))</f>
        <v/>
      </c>
      <c r="AC104" s="54" t="str">
        <f>IF($B104="","",IF(ISERROR(VLOOKUP($A104,'65MD'!$B$11:$B$34,1,FALSE))=TRUE,"","○"))</f>
        <v/>
      </c>
      <c r="AD104" s="53" t="str">
        <f>IF($B104="","",IF(ISERROR(VLOOKUP($A104,'70MS'!$B$11:$B$26,1,FALSE))=TRUE,"","○"))</f>
        <v/>
      </c>
      <c r="AE104" s="54" t="str">
        <f>IF($B104="","",IF(ISERROR(VLOOKUP($A104,'70MD'!$B$11:$B$34,1,FALSE))=TRUE,"","○"))</f>
        <v/>
      </c>
      <c r="AF104" s="137"/>
      <c r="AG104" s="54"/>
      <c r="AH104" s="53" t="str">
        <f>IF($B104="","",IF(ISERROR(VLOOKUP($A104,WS!$B$11:$B$26,1,FALSE))=TRUE,"","○"))</f>
        <v/>
      </c>
      <c r="AI104" s="54" t="str">
        <f>IF($B104="","",IF(ISERROR(VLOOKUP($A104,WD!$B$11:$B$34,1,FALSE))=TRUE,"","○"))</f>
        <v/>
      </c>
      <c r="AJ104" s="53" t="str">
        <f>IF($B104="","",IF(ISERROR(VLOOKUP($A104,'30WS'!$B$11:$B$26,1,FALSE))=TRUE,"","○"))</f>
        <v/>
      </c>
      <c r="AK104" s="54" t="str">
        <f>IF($B104="","",IF(ISERROR(VLOOKUP($A104,'30WD'!$B$11:$B$34,1,FALSE))=TRUE,"","○"))</f>
        <v/>
      </c>
      <c r="AL104" s="55" t="str">
        <f>IF($B104="","",IF(ISERROR(VLOOKUP($A104,'40WS'!$B$11:$B$26,1,FALSE))=TRUE,"","○"))</f>
        <v/>
      </c>
      <c r="AM104" s="54" t="str">
        <f>IF($B104="","",IF(ISERROR(VLOOKUP($A104,'40WD'!$B$11:$B$34,1,FALSE))=TRUE,"","○"))</f>
        <v/>
      </c>
      <c r="AN104" s="53" t="str">
        <f>IF($B104="","",IF(ISERROR(VLOOKUP($A104,'50WS'!$B$11:$B$26,1,FALSE))=TRUE,"","○"))</f>
        <v/>
      </c>
      <c r="AO104" s="54" t="str">
        <f>IF($B104="","",IF(ISERROR(VLOOKUP($A104,'50WD'!$B$11:$B$34,1,FALSE))=TRUE,"","○"))</f>
        <v/>
      </c>
      <c r="AP104" s="45" t="str">
        <f>IF($B104="","",IF(ISERROR(VLOOKUP($A104,'55WS'!$B$11:$B$26,1,FALSE))=TRUE,"","○"))</f>
        <v/>
      </c>
      <c r="AQ104" s="46" t="str">
        <f>IF($B104="","",IF(ISERROR(VLOOKUP($A104,'55WD'!$B$11:$B$34,1,FALSE))=TRUE,"","○"))</f>
        <v/>
      </c>
      <c r="AR104" s="45" t="str">
        <f>IF($B104="","",IF(ISERROR(VLOOKUP($A104,'60WS'!$B$11:$B$26,1,FALSE))=TRUE,"","○"))</f>
        <v/>
      </c>
      <c r="AS104" s="46" t="str">
        <f>IF($B104="","",IF(ISERROR(VLOOKUP($A104,'60WD'!$B$11:$B$34,1,FALSE))=TRUE,"","○"))</f>
        <v/>
      </c>
      <c r="AT104" s="47" t="s">
        <v>272</v>
      </c>
      <c r="AU104" s="48" t="s">
        <v>272</v>
      </c>
      <c r="AV104" s="22" t="str">
        <f>IF(VLOOKUP($A104,選手名簿!$A$7:$R$206,2)&lt;&gt;"",IF(COUNTA($G104:$G104)&gt;=0,IF(COUNTIF($H104:$AU104,"○")&lt;1,1,""),""),"")</f>
        <v/>
      </c>
    </row>
    <row r="105" spans="1:48" ht="15" customHeight="1" x14ac:dyDescent="0.15">
      <c r="A105" s="42">
        <v>100</v>
      </c>
      <c r="B105" s="43"/>
      <c r="C105" s="44"/>
      <c r="D105" s="43"/>
      <c r="E105" s="82"/>
      <c r="F105" s="84"/>
      <c r="G105" s="86"/>
      <c r="H105" s="17"/>
      <c r="I105" s="18"/>
      <c r="J105" s="18"/>
      <c r="K105" s="36"/>
      <c r="L105" s="37"/>
      <c r="M105" s="99"/>
      <c r="N105" s="96"/>
      <c r="O105" s="99" t="str">
        <f>IF($B105="","",IF(ISERROR(VLOOKUP($A105,'HBT(A)'!$B$14:$B$22,1,FALSE)=TRUE),"","○"))&amp;IF($B105="","",IF(ISERROR(VLOOKUP($A105,'HBT(B)'!$B$14:$B$22,1,FALSE)=TRUE),"","○"))</f>
        <v/>
      </c>
      <c r="P105" s="65"/>
      <c r="Q105" s="46"/>
      <c r="R105" s="53"/>
      <c r="S105" s="54"/>
      <c r="T105" s="53"/>
      <c r="U105" s="54"/>
      <c r="V105" s="53"/>
      <c r="W105" s="54"/>
      <c r="X105" s="45"/>
      <c r="Y105" s="46"/>
      <c r="Z105" s="53"/>
      <c r="AA105" s="54"/>
      <c r="AB105" s="55"/>
      <c r="AC105" s="54"/>
      <c r="AD105" s="53"/>
      <c r="AE105" s="54"/>
      <c r="AF105" s="137"/>
      <c r="AG105" s="54"/>
      <c r="AH105" s="53"/>
      <c r="AI105" s="54"/>
      <c r="AJ105" s="53"/>
      <c r="AK105" s="54"/>
      <c r="AL105" s="55"/>
      <c r="AM105" s="54"/>
      <c r="AN105" s="53"/>
      <c r="AO105" s="54"/>
      <c r="AP105" s="45"/>
      <c r="AQ105" s="46"/>
      <c r="AR105" s="45"/>
      <c r="AS105" s="46"/>
      <c r="AT105" s="47"/>
      <c r="AU105" s="48"/>
    </row>
    <row r="106" spans="1:48" ht="15" customHeight="1" x14ac:dyDescent="0.15">
      <c r="A106" s="42">
        <v>101</v>
      </c>
      <c r="B106" s="43"/>
      <c r="C106" s="44"/>
      <c r="D106" s="43"/>
      <c r="E106" s="82"/>
      <c r="F106" s="84"/>
      <c r="G106" s="86"/>
      <c r="H106" s="17"/>
      <c r="I106" s="18"/>
      <c r="J106" s="18"/>
      <c r="K106" s="36"/>
      <c r="L106" s="37"/>
      <c r="M106" s="99"/>
      <c r="N106" s="96"/>
      <c r="O106" s="99" t="str">
        <f>IF($B106="","",IF(ISERROR(VLOOKUP($A106,'HBT(A)'!$B$14:$B$22,1,FALSE)=TRUE),"","○"))&amp;IF($B106="","",IF(ISERROR(VLOOKUP($A106,'HBT(B)'!$B$14:$B$22,1,FALSE)=TRUE),"","○"))</f>
        <v/>
      </c>
      <c r="P106" s="65"/>
      <c r="Q106" s="46"/>
      <c r="R106" s="53"/>
      <c r="S106" s="54"/>
      <c r="T106" s="53"/>
      <c r="U106" s="54"/>
      <c r="V106" s="53"/>
      <c r="W106" s="54"/>
      <c r="X106" s="45"/>
      <c r="Y106" s="46"/>
      <c r="Z106" s="53"/>
      <c r="AA106" s="54"/>
      <c r="AB106" s="55"/>
      <c r="AC106" s="54"/>
      <c r="AD106" s="53"/>
      <c r="AE106" s="54"/>
      <c r="AF106" s="137"/>
      <c r="AG106" s="54"/>
      <c r="AH106" s="53"/>
      <c r="AI106" s="54"/>
      <c r="AJ106" s="53"/>
      <c r="AK106" s="54"/>
      <c r="AL106" s="55"/>
      <c r="AM106" s="54"/>
      <c r="AN106" s="53"/>
      <c r="AO106" s="54"/>
      <c r="AP106" s="45"/>
      <c r="AQ106" s="46"/>
      <c r="AR106" s="45"/>
      <c r="AS106" s="46"/>
      <c r="AT106" s="47"/>
      <c r="AU106" s="48"/>
    </row>
    <row r="107" spans="1:48" ht="15" customHeight="1" x14ac:dyDescent="0.15">
      <c r="A107" s="42">
        <v>102</v>
      </c>
      <c r="B107" s="43"/>
      <c r="C107" s="44"/>
      <c r="D107" s="43"/>
      <c r="E107" s="82"/>
      <c r="F107" s="84"/>
      <c r="G107" s="86"/>
      <c r="H107" s="17"/>
      <c r="I107" s="18"/>
      <c r="J107" s="18"/>
      <c r="K107" s="36"/>
      <c r="L107" s="37"/>
      <c r="M107" s="99"/>
      <c r="N107" s="96"/>
      <c r="O107" s="99" t="str">
        <f>IF($B107="","",IF(ISERROR(VLOOKUP($A107,'HBT(A)'!$B$14:$B$22,1,FALSE)=TRUE),"","○"))&amp;IF($B107="","",IF(ISERROR(VLOOKUP($A107,'HBT(B)'!$B$14:$B$22,1,FALSE)=TRUE),"","○"))</f>
        <v/>
      </c>
      <c r="P107" s="65"/>
      <c r="Q107" s="46"/>
      <c r="R107" s="53"/>
      <c r="S107" s="54"/>
      <c r="T107" s="53"/>
      <c r="U107" s="54"/>
      <c r="V107" s="53"/>
      <c r="W107" s="54"/>
      <c r="X107" s="45"/>
      <c r="Y107" s="46"/>
      <c r="Z107" s="53"/>
      <c r="AA107" s="54"/>
      <c r="AB107" s="55"/>
      <c r="AC107" s="54"/>
      <c r="AD107" s="53"/>
      <c r="AE107" s="54"/>
      <c r="AF107" s="137"/>
      <c r="AG107" s="54"/>
      <c r="AH107" s="53"/>
      <c r="AI107" s="54"/>
      <c r="AJ107" s="53"/>
      <c r="AK107" s="54"/>
      <c r="AL107" s="55"/>
      <c r="AM107" s="54"/>
      <c r="AN107" s="53"/>
      <c r="AO107" s="54"/>
      <c r="AP107" s="45"/>
      <c r="AQ107" s="46"/>
      <c r="AR107" s="45"/>
      <c r="AS107" s="46"/>
      <c r="AT107" s="47"/>
      <c r="AU107" s="48"/>
    </row>
    <row r="108" spans="1:48" ht="15" customHeight="1" x14ac:dyDescent="0.15">
      <c r="A108" s="42">
        <v>103</v>
      </c>
      <c r="B108" s="43"/>
      <c r="C108" s="44"/>
      <c r="D108" s="43"/>
      <c r="E108" s="82"/>
      <c r="F108" s="84"/>
      <c r="G108" s="86"/>
      <c r="H108" s="17"/>
      <c r="I108" s="18"/>
      <c r="J108" s="18"/>
      <c r="K108" s="36"/>
      <c r="L108" s="37"/>
      <c r="M108" s="99"/>
      <c r="N108" s="96"/>
      <c r="O108" s="99" t="str">
        <f>IF($B108="","",IF(ISERROR(VLOOKUP($A108,'HBT(A)'!$B$14:$B$22,1,FALSE)=TRUE),"","○"))&amp;IF($B108="","",IF(ISERROR(VLOOKUP($A108,'HBT(B)'!$B$14:$B$22,1,FALSE)=TRUE),"","○"))</f>
        <v/>
      </c>
      <c r="P108" s="65"/>
      <c r="Q108" s="46"/>
      <c r="R108" s="53"/>
      <c r="S108" s="54"/>
      <c r="T108" s="53"/>
      <c r="U108" s="54"/>
      <c r="V108" s="53"/>
      <c r="W108" s="54"/>
      <c r="X108" s="45"/>
      <c r="Y108" s="46"/>
      <c r="Z108" s="53"/>
      <c r="AA108" s="54"/>
      <c r="AB108" s="55"/>
      <c r="AC108" s="54"/>
      <c r="AD108" s="53"/>
      <c r="AE108" s="54"/>
      <c r="AF108" s="137"/>
      <c r="AG108" s="54"/>
      <c r="AH108" s="53"/>
      <c r="AI108" s="54"/>
      <c r="AJ108" s="53"/>
      <c r="AK108" s="54"/>
      <c r="AL108" s="55"/>
      <c r="AM108" s="54"/>
      <c r="AN108" s="53"/>
      <c r="AO108" s="54"/>
      <c r="AP108" s="45"/>
      <c r="AQ108" s="46"/>
      <c r="AR108" s="45"/>
      <c r="AS108" s="46"/>
      <c r="AT108" s="47"/>
      <c r="AU108" s="48"/>
    </row>
    <row r="109" spans="1:48" ht="15" customHeight="1" x14ac:dyDescent="0.15">
      <c r="A109" s="42">
        <v>104</v>
      </c>
      <c r="B109" s="43"/>
      <c r="C109" s="44"/>
      <c r="D109" s="43"/>
      <c r="E109" s="82"/>
      <c r="F109" s="84"/>
      <c r="G109" s="86"/>
      <c r="H109" s="17"/>
      <c r="I109" s="18"/>
      <c r="J109" s="18"/>
      <c r="K109" s="36"/>
      <c r="L109" s="37"/>
      <c r="M109" s="99"/>
      <c r="N109" s="96"/>
      <c r="O109" s="99" t="str">
        <f>IF($B109="","",IF(ISERROR(VLOOKUP($A109,'HBT(A)'!$B$14:$B$22,1,FALSE)=TRUE),"","○"))&amp;IF($B109="","",IF(ISERROR(VLOOKUP($A109,'HBT(B)'!$B$14:$B$22,1,FALSE)=TRUE),"","○"))</f>
        <v/>
      </c>
      <c r="P109" s="65"/>
      <c r="Q109" s="46"/>
      <c r="R109" s="53"/>
      <c r="S109" s="54"/>
      <c r="T109" s="53"/>
      <c r="U109" s="54"/>
      <c r="V109" s="53"/>
      <c r="W109" s="54"/>
      <c r="X109" s="45"/>
      <c r="Y109" s="46"/>
      <c r="Z109" s="53"/>
      <c r="AA109" s="54"/>
      <c r="AB109" s="55"/>
      <c r="AC109" s="54"/>
      <c r="AD109" s="53"/>
      <c r="AE109" s="54"/>
      <c r="AF109" s="137"/>
      <c r="AG109" s="54"/>
      <c r="AH109" s="53"/>
      <c r="AI109" s="54"/>
      <c r="AJ109" s="53"/>
      <c r="AK109" s="54"/>
      <c r="AL109" s="55"/>
      <c r="AM109" s="54"/>
      <c r="AN109" s="53"/>
      <c r="AO109" s="54"/>
      <c r="AP109" s="45"/>
      <c r="AQ109" s="46"/>
      <c r="AR109" s="45"/>
      <c r="AS109" s="46"/>
      <c r="AT109" s="47"/>
      <c r="AU109" s="48"/>
    </row>
    <row r="110" spans="1:48" ht="15" customHeight="1" x14ac:dyDescent="0.15">
      <c r="A110" s="42">
        <v>105</v>
      </c>
      <c r="B110" s="43"/>
      <c r="C110" s="44"/>
      <c r="D110" s="43"/>
      <c r="E110" s="82"/>
      <c r="F110" s="84"/>
      <c r="G110" s="86"/>
      <c r="H110" s="17"/>
      <c r="I110" s="18"/>
      <c r="J110" s="18"/>
      <c r="K110" s="36"/>
      <c r="L110" s="37"/>
      <c r="M110" s="99"/>
      <c r="N110" s="96"/>
      <c r="O110" s="99" t="str">
        <f>IF($B110="","",IF(ISERROR(VLOOKUP($A110,'HBT(A)'!$B$14:$B$22,1,FALSE)=TRUE),"","○"))&amp;IF($B110="","",IF(ISERROR(VLOOKUP($A110,'HBT(B)'!$B$14:$B$22,1,FALSE)=TRUE),"","○"))</f>
        <v/>
      </c>
      <c r="P110" s="65"/>
      <c r="Q110" s="46"/>
      <c r="R110" s="53"/>
      <c r="S110" s="54"/>
      <c r="T110" s="53"/>
      <c r="U110" s="54"/>
      <c r="V110" s="53"/>
      <c r="W110" s="54"/>
      <c r="X110" s="45"/>
      <c r="Y110" s="46"/>
      <c r="Z110" s="53"/>
      <c r="AA110" s="54"/>
      <c r="AB110" s="55"/>
      <c r="AC110" s="54"/>
      <c r="AD110" s="53"/>
      <c r="AE110" s="54"/>
      <c r="AF110" s="137"/>
      <c r="AG110" s="54"/>
      <c r="AH110" s="53"/>
      <c r="AI110" s="54"/>
      <c r="AJ110" s="53"/>
      <c r="AK110" s="54"/>
      <c r="AL110" s="55"/>
      <c r="AM110" s="54"/>
      <c r="AN110" s="53"/>
      <c r="AO110" s="54"/>
      <c r="AP110" s="45"/>
      <c r="AQ110" s="46"/>
      <c r="AR110" s="45"/>
      <c r="AS110" s="46"/>
      <c r="AT110" s="47"/>
      <c r="AU110" s="48"/>
    </row>
    <row r="111" spans="1:48" ht="15" customHeight="1" x14ac:dyDescent="0.15">
      <c r="A111" s="42">
        <v>106</v>
      </c>
      <c r="B111" s="43"/>
      <c r="C111" s="44"/>
      <c r="D111" s="43"/>
      <c r="E111" s="82"/>
      <c r="F111" s="84"/>
      <c r="G111" s="86"/>
      <c r="H111" s="17"/>
      <c r="I111" s="18"/>
      <c r="J111" s="18"/>
      <c r="K111" s="36"/>
      <c r="L111" s="37"/>
      <c r="M111" s="99"/>
      <c r="N111" s="96"/>
      <c r="O111" s="99" t="str">
        <f>IF($B111="","",IF(ISERROR(VLOOKUP($A111,'HBT(A)'!$B$14:$B$22,1,FALSE)=TRUE),"","○"))&amp;IF($B111="","",IF(ISERROR(VLOOKUP($A111,'HBT(B)'!$B$14:$B$22,1,FALSE)=TRUE),"","○"))</f>
        <v/>
      </c>
      <c r="P111" s="65"/>
      <c r="Q111" s="46"/>
      <c r="R111" s="53"/>
      <c r="S111" s="54"/>
      <c r="T111" s="53"/>
      <c r="U111" s="54"/>
      <c r="V111" s="53"/>
      <c r="W111" s="54"/>
      <c r="X111" s="45"/>
      <c r="Y111" s="46"/>
      <c r="Z111" s="53"/>
      <c r="AA111" s="54"/>
      <c r="AB111" s="55"/>
      <c r="AC111" s="54"/>
      <c r="AD111" s="53"/>
      <c r="AE111" s="54"/>
      <c r="AF111" s="137"/>
      <c r="AG111" s="54"/>
      <c r="AH111" s="53"/>
      <c r="AI111" s="54"/>
      <c r="AJ111" s="53"/>
      <c r="AK111" s="54"/>
      <c r="AL111" s="55"/>
      <c r="AM111" s="54"/>
      <c r="AN111" s="53"/>
      <c r="AO111" s="54"/>
      <c r="AP111" s="45"/>
      <c r="AQ111" s="46"/>
      <c r="AR111" s="45"/>
      <c r="AS111" s="46"/>
      <c r="AT111" s="47"/>
      <c r="AU111" s="48"/>
    </row>
    <row r="112" spans="1:48" ht="15" customHeight="1" x14ac:dyDescent="0.15">
      <c r="A112" s="42">
        <v>107</v>
      </c>
      <c r="B112" s="43"/>
      <c r="C112" s="44"/>
      <c r="D112" s="43"/>
      <c r="E112" s="82"/>
      <c r="F112" s="84"/>
      <c r="G112" s="86"/>
      <c r="H112" s="17"/>
      <c r="I112" s="18"/>
      <c r="J112" s="18"/>
      <c r="K112" s="36"/>
      <c r="L112" s="37"/>
      <c r="M112" s="99"/>
      <c r="N112" s="96"/>
      <c r="O112" s="99" t="str">
        <f>IF($B112="","",IF(ISERROR(VLOOKUP($A112,'HBT(A)'!$B$14:$B$22,1,FALSE)=TRUE),"","○"))&amp;IF($B112="","",IF(ISERROR(VLOOKUP($A112,'HBT(B)'!$B$14:$B$22,1,FALSE)=TRUE),"","○"))</f>
        <v/>
      </c>
      <c r="P112" s="65"/>
      <c r="Q112" s="46"/>
      <c r="R112" s="53"/>
      <c r="S112" s="54"/>
      <c r="T112" s="53"/>
      <c r="U112" s="54"/>
      <c r="V112" s="53"/>
      <c r="W112" s="54"/>
      <c r="X112" s="45"/>
      <c r="Y112" s="46"/>
      <c r="Z112" s="53"/>
      <c r="AA112" s="54"/>
      <c r="AB112" s="55"/>
      <c r="AC112" s="54"/>
      <c r="AD112" s="53"/>
      <c r="AE112" s="54"/>
      <c r="AF112" s="137"/>
      <c r="AG112" s="54"/>
      <c r="AH112" s="53"/>
      <c r="AI112" s="54"/>
      <c r="AJ112" s="53"/>
      <c r="AK112" s="54"/>
      <c r="AL112" s="55"/>
      <c r="AM112" s="54"/>
      <c r="AN112" s="53"/>
      <c r="AO112" s="54"/>
      <c r="AP112" s="45"/>
      <c r="AQ112" s="46"/>
      <c r="AR112" s="45"/>
      <c r="AS112" s="46"/>
      <c r="AT112" s="47"/>
      <c r="AU112" s="48"/>
    </row>
    <row r="113" spans="1:47" ht="15" customHeight="1" x14ac:dyDescent="0.15">
      <c r="A113" s="42">
        <v>108</v>
      </c>
      <c r="B113" s="43"/>
      <c r="C113" s="44"/>
      <c r="D113" s="43"/>
      <c r="E113" s="82"/>
      <c r="F113" s="84"/>
      <c r="G113" s="86"/>
      <c r="H113" s="17"/>
      <c r="I113" s="18"/>
      <c r="J113" s="18"/>
      <c r="K113" s="36"/>
      <c r="L113" s="37"/>
      <c r="M113" s="99"/>
      <c r="N113" s="96"/>
      <c r="O113" s="99" t="str">
        <f>IF($B113="","",IF(ISERROR(VLOOKUP($A113,'HBT(A)'!$B$14:$B$22,1,FALSE)=TRUE),"","○"))&amp;IF($B113="","",IF(ISERROR(VLOOKUP($A113,'HBT(B)'!$B$14:$B$22,1,FALSE)=TRUE),"","○"))</f>
        <v/>
      </c>
      <c r="P113" s="65"/>
      <c r="Q113" s="46"/>
      <c r="R113" s="53"/>
      <c r="S113" s="54"/>
      <c r="T113" s="53"/>
      <c r="U113" s="54"/>
      <c r="V113" s="53"/>
      <c r="W113" s="54"/>
      <c r="X113" s="45"/>
      <c r="Y113" s="46"/>
      <c r="Z113" s="53"/>
      <c r="AA113" s="54"/>
      <c r="AB113" s="55"/>
      <c r="AC113" s="54"/>
      <c r="AD113" s="53"/>
      <c r="AE113" s="54"/>
      <c r="AF113" s="137"/>
      <c r="AG113" s="54"/>
      <c r="AH113" s="53"/>
      <c r="AI113" s="54"/>
      <c r="AJ113" s="53"/>
      <c r="AK113" s="54"/>
      <c r="AL113" s="55"/>
      <c r="AM113" s="54"/>
      <c r="AN113" s="53"/>
      <c r="AO113" s="54"/>
      <c r="AP113" s="45"/>
      <c r="AQ113" s="46"/>
      <c r="AR113" s="45"/>
      <c r="AS113" s="46"/>
      <c r="AT113" s="47"/>
      <c r="AU113" s="48"/>
    </row>
    <row r="114" spans="1:47" ht="15" customHeight="1" x14ac:dyDescent="0.15">
      <c r="A114" s="42">
        <v>109</v>
      </c>
      <c r="B114" s="43"/>
      <c r="C114" s="44"/>
      <c r="D114" s="43"/>
      <c r="E114" s="82"/>
      <c r="F114" s="84"/>
      <c r="G114" s="86"/>
      <c r="H114" s="17"/>
      <c r="I114" s="18"/>
      <c r="J114" s="18"/>
      <c r="K114" s="36"/>
      <c r="L114" s="37"/>
      <c r="M114" s="99"/>
      <c r="N114" s="96"/>
      <c r="O114" s="99" t="str">
        <f>IF($B114="","",IF(ISERROR(VLOOKUP($A114,'HBT(A)'!$B$14:$B$22,1,FALSE)=TRUE),"","○"))&amp;IF($B114="","",IF(ISERROR(VLOOKUP($A114,'HBT(B)'!$B$14:$B$22,1,FALSE)=TRUE),"","○"))</f>
        <v/>
      </c>
      <c r="P114" s="65"/>
      <c r="Q114" s="46"/>
      <c r="R114" s="53"/>
      <c r="S114" s="54"/>
      <c r="T114" s="53"/>
      <c r="U114" s="54"/>
      <c r="V114" s="53"/>
      <c r="W114" s="54"/>
      <c r="X114" s="45"/>
      <c r="Y114" s="46"/>
      <c r="Z114" s="53"/>
      <c r="AA114" s="54"/>
      <c r="AB114" s="55"/>
      <c r="AC114" s="54"/>
      <c r="AD114" s="53"/>
      <c r="AE114" s="54"/>
      <c r="AF114" s="137"/>
      <c r="AG114" s="54"/>
      <c r="AH114" s="53"/>
      <c r="AI114" s="54"/>
      <c r="AJ114" s="53"/>
      <c r="AK114" s="54"/>
      <c r="AL114" s="55"/>
      <c r="AM114" s="54"/>
      <c r="AN114" s="53"/>
      <c r="AO114" s="54"/>
      <c r="AP114" s="45"/>
      <c r="AQ114" s="46"/>
      <c r="AR114" s="45"/>
      <c r="AS114" s="46"/>
      <c r="AT114" s="47"/>
      <c r="AU114" s="48"/>
    </row>
    <row r="115" spans="1:47" ht="15" customHeight="1" x14ac:dyDescent="0.15">
      <c r="A115" s="42">
        <v>110</v>
      </c>
      <c r="B115" s="43"/>
      <c r="C115" s="44"/>
      <c r="D115" s="43"/>
      <c r="E115" s="82"/>
      <c r="F115" s="84"/>
      <c r="G115" s="86"/>
      <c r="H115" s="17"/>
      <c r="I115" s="18"/>
      <c r="J115" s="18"/>
      <c r="K115" s="36"/>
      <c r="L115" s="37"/>
      <c r="M115" s="99"/>
      <c r="N115" s="96"/>
      <c r="O115" s="99" t="str">
        <f>IF($B115="","",IF(ISERROR(VLOOKUP($A115,'HBT(A)'!$B$14:$B$22,1,FALSE)=TRUE),"","○"))&amp;IF($B115="","",IF(ISERROR(VLOOKUP($A115,'HBT(B)'!$B$14:$B$22,1,FALSE)=TRUE),"","○"))</f>
        <v/>
      </c>
      <c r="P115" s="65"/>
      <c r="Q115" s="46"/>
      <c r="R115" s="53"/>
      <c r="S115" s="54"/>
      <c r="T115" s="53"/>
      <c r="U115" s="54"/>
      <c r="V115" s="53"/>
      <c r="W115" s="54"/>
      <c r="X115" s="45"/>
      <c r="Y115" s="46"/>
      <c r="Z115" s="53"/>
      <c r="AA115" s="54"/>
      <c r="AB115" s="55"/>
      <c r="AC115" s="54"/>
      <c r="AD115" s="53"/>
      <c r="AE115" s="54"/>
      <c r="AF115" s="137"/>
      <c r="AG115" s="54"/>
      <c r="AH115" s="53"/>
      <c r="AI115" s="54"/>
      <c r="AJ115" s="53"/>
      <c r="AK115" s="54"/>
      <c r="AL115" s="55"/>
      <c r="AM115" s="54"/>
      <c r="AN115" s="53"/>
      <c r="AO115" s="54"/>
      <c r="AP115" s="45"/>
      <c r="AQ115" s="46"/>
      <c r="AR115" s="45"/>
      <c r="AS115" s="46"/>
      <c r="AT115" s="47"/>
      <c r="AU115" s="48"/>
    </row>
    <row r="116" spans="1:47" ht="15" customHeight="1" x14ac:dyDescent="0.15">
      <c r="A116" s="42">
        <v>111</v>
      </c>
      <c r="B116" s="43"/>
      <c r="C116" s="44"/>
      <c r="D116" s="43"/>
      <c r="E116" s="82"/>
      <c r="F116" s="84"/>
      <c r="G116" s="86"/>
      <c r="H116" s="17"/>
      <c r="I116" s="18"/>
      <c r="J116" s="18"/>
      <c r="K116" s="36"/>
      <c r="L116" s="37"/>
      <c r="M116" s="99"/>
      <c r="N116" s="96"/>
      <c r="O116" s="99" t="str">
        <f>IF($B116="","",IF(ISERROR(VLOOKUP($A116,'HBT(A)'!$B$14:$B$22,1,FALSE)=TRUE),"","○"))&amp;IF($B116="","",IF(ISERROR(VLOOKUP($A116,'HBT(B)'!$B$14:$B$22,1,FALSE)=TRUE),"","○"))</f>
        <v/>
      </c>
      <c r="P116" s="65"/>
      <c r="Q116" s="46"/>
      <c r="R116" s="53"/>
      <c r="S116" s="54"/>
      <c r="T116" s="53"/>
      <c r="U116" s="54"/>
      <c r="V116" s="53"/>
      <c r="W116" s="54"/>
      <c r="X116" s="45"/>
      <c r="Y116" s="46"/>
      <c r="Z116" s="53"/>
      <c r="AA116" s="54"/>
      <c r="AB116" s="55"/>
      <c r="AC116" s="54"/>
      <c r="AD116" s="53"/>
      <c r="AE116" s="54"/>
      <c r="AF116" s="137"/>
      <c r="AG116" s="54"/>
      <c r="AH116" s="53"/>
      <c r="AI116" s="54"/>
      <c r="AJ116" s="53"/>
      <c r="AK116" s="54"/>
      <c r="AL116" s="55"/>
      <c r="AM116" s="54"/>
      <c r="AN116" s="53"/>
      <c r="AO116" s="54"/>
      <c r="AP116" s="45"/>
      <c r="AQ116" s="46"/>
      <c r="AR116" s="45"/>
      <c r="AS116" s="46"/>
      <c r="AT116" s="47"/>
      <c r="AU116" s="48"/>
    </row>
    <row r="117" spans="1:47" ht="15" customHeight="1" x14ac:dyDescent="0.15">
      <c r="A117" s="42">
        <v>112</v>
      </c>
      <c r="B117" s="43"/>
      <c r="C117" s="44"/>
      <c r="D117" s="43"/>
      <c r="E117" s="82"/>
      <c r="F117" s="84"/>
      <c r="G117" s="86"/>
      <c r="H117" s="17"/>
      <c r="I117" s="18"/>
      <c r="J117" s="18"/>
      <c r="K117" s="36"/>
      <c r="L117" s="37"/>
      <c r="M117" s="99"/>
      <c r="N117" s="96"/>
      <c r="O117" s="99" t="str">
        <f>IF($B117="","",IF(ISERROR(VLOOKUP($A117,'HBT(A)'!$B$14:$B$22,1,FALSE)=TRUE),"","○"))&amp;IF($B117="","",IF(ISERROR(VLOOKUP($A117,'HBT(B)'!$B$14:$B$22,1,FALSE)=TRUE),"","○"))</f>
        <v/>
      </c>
      <c r="P117" s="65"/>
      <c r="Q117" s="46"/>
      <c r="R117" s="53"/>
      <c r="S117" s="54"/>
      <c r="T117" s="53"/>
      <c r="U117" s="54"/>
      <c r="V117" s="53"/>
      <c r="W117" s="54"/>
      <c r="X117" s="45"/>
      <c r="Y117" s="46"/>
      <c r="Z117" s="53"/>
      <c r="AA117" s="54"/>
      <c r="AB117" s="55"/>
      <c r="AC117" s="54"/>
      <c r="AD117" s="53"/>
      <c r="AE117" s="54"/>
      <c r="AF117" s="137"/>
      <c r="AG117" s="54"/>
      <c r="AH117" s="53"/>
      <c r="AI117" s="54"/>
      <c r="AJ117" s="53"/>
      <c r="AK117" s="54"/>
      <c r="AL117" s="55"/>
      <c r="AM117" s="54"/>
      <c r="AN117" s="53"/>
      <c r="AO117" s="54"/>
      <c r="AP117" s="45"/>
      <c r="AQ117" s="46"/>
      <c r="AR117" s="45"/>
      <c r="AS117" s="46"/>
      <c r="AT117" s="47"/>
      <c r="AU117" s="48"/>
    </row>
    <row r="118" spans="1:47" ht="15" customHeight="1" x14ac:dyDescent="0.15">
      <c r="A118" s="42">
        <v>113</v>
      </c>
      <c r="B118" s="43"/>
      <c r="C118" s="44"/>
      <c r="D118" s="43"/>
      <c r="E118" s="82"/>
      <c r="F118" s="84"/>
      <c r="G118" s="86"/>
      <c r="H118" s="17"/>
      <c r="I118" s="18"/>
      <c r="J118" s="18"/>
      <c r="K118" s="36"/>
      <c r="L118" s="37"/>
      <c r="M118" s="99"/>
      <c r="N118" s="96"/>
      <c r="O118" s="99" t="str">
        <f>IF($B118="","",IF(ISERROR(VLOOKUP($A118,'HBT(A)'!$B$14:$B$22,1,FALSE)=TRUE),"","○"))&amp;IF($B118="","",IF(ISERROR(VLOOKUP($A118,'HBT(B)'!$B$14:$B$22,1,FALSE)=TRUE),"","○"))</f>
        <v/>
      </c>
      <c r="P118" s="65"/>
      <c r="Q118" s="46"/>
      <c r="R118" s="53"/>
      <c r="S118" s="54"/>
      <c r="T118" s="53"/>
      <c r="U118" s="54"/>
      <c r="V118" s="53"/>
      <c r="W118" s="54"/>
      <c r="X118" s="45"/>
      <c r="Y118" s="46"/>
      <c r="Z118" s="53"/>
      <c r="AA118" s="54"/>
      <c r="AB118" s="55"/>
      <c r="AC118" s="54"/>
      <c r="AD118" s="53"/>
      <c r="AE118" s="54"/>
      <c r="AF118" s="137"/>
      <c r="AG118" s="54"/>
      <c r="AH118" s="53"/>
      <c r="AI118" s="54"/>
      <c r="AJ118" s="53"/>
      <c r="AK118" s="54"/>
      <c r="AL118" s="55"/>
      <c r="AM118" s="54"/>
      <c r="AN118" s="53"/>
      <c r="AO118" s="54"/>
      <c r="AP118" s="45"/>
      <c r="AQ118" s="46"/>
      <c r="AR118" s="45"/>
      <c r="AS118" s="46"/>
      <c r="AT118" s="47"/>
      <c r="AU118" s="48"/>
    </row>
    <row r="119" spans="1:47" ht="15" customHeight="1" x14ac:dyDescent="0.15">
      <c r="A119" s="42">
        <v>114</v>
      </c>
      <c r="B119" s="43"/>
      <c r="C119" s="44"/>
      <c r="D119" s="43"/>
      <c r="E119" s="82"/>
      <c r="F119" s="84"/>
      <c r="G119" s="86"/>
      <c r="H119" s="17"/>
      <c r="I119" s="18"/>
      <c r="J119" s="18"/>
      <c r="K119" s="36"/>
      <c r="L119" s="37"/>
      <c r="M119" s="99"/>
      <c r="N119" s="96"/>
      <c r="O119" s="99" t="str">
        <f>IF($B119="","",IF(ISERROR(VLOOKUP($A119,'HBT(A)'!$B$14:$B$22,1,FALSE)=TRUE),"","○"))&amp;IF($B119="","",IF(ISERROR(VLOOKUP($A119,'HBT(B)'!$B$14:$B$22,1,FALSE)=TRUE),"","○"))</f>
        <v/>
      </c>
      <c r="P119" s="65"/>
      <c r="Q119" s="46"/>
      <c r="R119" s="53"/>
      <c r="S119" s="54"/>
      <c r="T119" s="53"/>
      <c r="U119" s="54"/>
      <c r="V119" s="53"/>
      <c r="W119" s="54"/>
      <c r="X119" s="45"/>
      <c r="Y119" s="46"/>
      <c r="Z119" s="53"/>
      <c r="AA119" s="54"/>
      <c r="AB119" s="55"/>
      <c r="AC119" s="54"/>
      <c r="AD119" s="53"/>
      <c r="AE119" s="54"/>
      <c r="AF119" s="137"/>
      <c r="AG119" s="54"/>
      <c r="AH119" s="53"/>
      <c r="AI119" s="54"/>
      <c r="AJ119" s="53"/>
      <c r="AK119" s="54"/>
      <c r="AL119" s="55"/>
      <c r="AM119" s="54"/>
      <c r="AN119" s="53"/>
      <c r="AO119" s="54"/>
      <c r="AP119" s="45"/>
      <c r="AQ119" s="46"/>
      <c r="AR119" s="45"/>
      <c r="AS119" s="46"/>
      <c r="AT119" s="47"/>
      <c r="AU119" s="48"/>
    </row>
    <row r="120" spans="1:47" ht="15" customHeight="1" x14ac:dyDescent="0.15">
      <c r="A120" s="42">
        <v>115</v>
      </c>
      <c r="B120" s="43"/>
      <c r="C120" s="44"/>
      <c r="D120" s="43"/>
      <c r="E120" s="82"/>
      <c r="F120" s="84"/>
      <c r="G120" s="86"/>
      <c r="H120" s="17"/>
      <c r="I120" s="18"/>
      <c r="J120" s="18"/>
      <c r="K120" s="36"/>
      <c r="L120" s="37"/>
      <c r="M120" s="99"/>
      <c r="N120" s="96"/>
      <c r="O120" s="99" t="str">
        <f>IF($B120="","",IF(ISERROR(VLOOKUP($A120,'HBT(A)'!$B$14:$B$22,1,FALSE)=TRUE),"","○"))&amp;IF($B120="","",IF(ISERROR(VLOOKUP($A120,'HBT(B)'!$B$14:$B$22,1,FALSE)=TRUE),"","○"))</f>
        <v/>
      </c>
      <c r="P120" s="65"/>
      <c r="Q120" s="46"/>
      <c r="R120" s="53"/>
      <c r="S120" s="54"/>
      <c r="T120" s="53"/>
      <c r="U120" s="54"/>
      <c r="V120" s="53"/>
      <c r="W120" s="54"/>
      <c r="X120" s="45"/>
      <c r="Y120" s="46"/>
      <c r="Z120" s="53"/>
      <c r="AA120" s="54"/>
      <c r="AB120" s="55"/>
      <c r="AC120" s="54"/>
      <c r="AD120" s="53"/>
      <c r="AE120" s="54"/>
      <c r="AF120" s="137"/>
      <c r="AG120" s="54"/>
      <c r="AH120" s="53"/>
      <c r="AI120" s="54"/>
      <c r="AJ120" s="53"/>
      <c r="AK120" s="54"/>
      <c r="AL120" s="55"/>
      <c r="AM120" s="54"/>
      <c r="AN120" s="53"/>
      <c r="AO120" s="54"/>
      <c r="AP120" s="45"/>
      <c r="AQ120" s="46"/>
      <c r="AR120" s="45"/>
      <c r="AS120" s="46"/>
      <c r="AT120" s="47"/>
      <c r="AU120" s="48"/>
    </row>
    <row r="121" spans="1:47" ht="15" customHeight="1" x14ac:dyDescent="0.15">
      <c r="A121" s="42">
        <v>116</v>
      </c>
      <c r="B121" s="43"/>
      <c r="C121" s="44"/>
      <c r="D121" s="43"/>
      <c r="E121" s="82"/>
      <c r="F121" s="84"/>
      <c r="G121" s="86"/>
      <c r="H121" s="17"/>
      <c r="I121" s="18"/>
      <c r="J121" s="18"/>
      <c r="K121" s="36"/>
      <c r="L121" s="37"/>
      <c r="M121" s="99"/>
      <c r="N121" s="96"/>
      <c r="O121" s="99" t="str">
        <f>IF($B121="","",IF(ISERROR(VLOOKUP($A121,'HBT(A)'!$B$14:$B$22,1,FALSE)=TRUE),"","○"))&amp;IF($B121="","",IF(ISERROR(VLOOKUP($A121,'HBT(B)'!$B$14:$B$22,1,FALSE)=TRUE),"","○"))</f>
        <v/>
      </c>
      <c r="P121" s="65"/>
      <c r="Q121" s="46"/>
      <c r="R121" s="53"/>
      <c r="S121" s="54"/>
      <c r="T121" s="53"/>
      <c r="U121" s="54"/>
      <c r="V121" s="53"/>
      <c r="W121" s="54"/>
      <c r="X121" s="45"/>
      <c r="Y121" s="46"/>
      <c r="Z121" s="53"/>
      <c r="AA121" s="54"/>
      <c r="AB121" s="55"/>
      <c r="AC121" s="54"/>
      <c r="AD121" s="53"/>
      <c r="AE121" s="54"/>
      <c r="AF121" s="137"/>
      <c r="AG121" s="54"/>
      <c r="AH121" s="53"/>
      <c r="AI121" s="54"/>
      <c r="AJ121" s="53"/>
      <c r="AK121" s="54"/>
      <c r="AL121" s="55"/>
      <c r="AM121" s="54"/>
      <c r="AN121" s="53"/>
      <c r="AO121" s="54"/>
      <c r="AP121" s="45"/>
      <c r="AQ121" s="46"/>
      <c r="AR121" s="45"/>
      <c r="AS121" s="46"/>
      <c r="AT121" s="47"/>
      <c r="AU121" s="48"/>
    </row>
    <row r="122" spans="1:47" ht="15" customHeight="1" x14ac:dyDescent="0.15">
      <c r="A122" s="42">
        <v>117</v>
      </c>
      <c r="B122" s="43"/>
      <c r="C122" s="44"/>
      <c r="D122" s="43"/>
      <c r="E122" s="82"/>
      <c r="F122" s="84"/>
      <c r="G122" s="86"/>
      <c r="H122" s="17"/>
      <c r="I122" s="18"/>
      <c r="J122" s="18"/>
      <c r="K122" s="36"/>
      <c r="L122" s="37"/>
      <c r="M122" s="99"/>
      <c r="N122" s="96"/>
      <c r="O122" s="99" t="str">
        <f>IF($B122="","",IF(ISERROR(VLOOKUP($A122,'HBT(A)'!$B$14:$B$22,1,FALSE)=TRUE),"","○"))&amp;IF($B122="","",IF(ISERROR(VLOOKUP($A122,'HBT(B)'!$B$14:$B$22,1,FALSE)=TRUE),"","○"))</f>
        <v/>
      </c>
      <c r="P122" s="65"/>
      <c r="Q122" s="46"/>
      <c r="R122" s="53"/>
      <c r="S122" s="54"/>
      <c r="T122" s="53"/>
      <c r="U122" s="54"/>
      <c r="V122" s="53"/>
      <c r="W122" s="54"/>
      <c r="X122" s="45"/>
      <c r="Y122" s="46"/>
      <c r="Z122" s="53"/>
      <c r="AA122" s="54"/>
      <c r="AB122" s="55"/>
      <c r="AC122" s="54"/>
      <c r="AD122" s="53"/>
      <c r="AE122" s="54"/>
      <c r="AF122" s="137"/>
      <c r="AG122" s="54"/>
      <c r="AH122" s="53"/>
      <c r="AI122" s="54"/>
      <c r="AJ122" s="53"/>
      <c r="AK122" s="54"/>
      <c r="AL122" s="55"/>
      <c r="AM122" s="54"/>
      <c r="AN122" s="53"/>
      <c r="AO122" s="54"/>
      <c r="AP122" s="45"/>
      <c r="AQ122" s="46"/>
      <c r="AR122" s="45"/>
      <c r="AS122" s="46"/>
      <c r="AT122" s="47"/>
      <c r="AU122" s="48"/>
    </row>
    <row r="123" spans="1:47" ht="15" customHeight="1" x14ac:dyDescent="0.15">
      <c r="A123" s="42">
        <v>118</v>
      </c>
      <c r="B123" s="43"/>
      <c r="C123" s="44"/>
      <c r="D123" s="43"/>
      <c r="E123" s="82"/>
      <c r="F123" s="84"/>
      <c r="G123" s="86"/>
      <c r="H123" s="17"/>
      <c r="I123" s="18"/>
      <c r="J123" s="18"/>
      <c r="K123" s="36"/>
      <c r="L123" s="37"/>
      <c r="M123" s="99"/>
      <c r="N123" s="96"/>
      <c r="O123" s="99" t="str">
        <f>IF($B123="","",IF(ISERROR(VLOOKUP($A123,'HBT(A)'!$B$14:$B$22,1,FALSE)=TRUE),"","○"))&amp;IF($B123="","",IF(ISERROR(VLOOKUP($A123,'HBT(B)'!$B$14:$B$22,1,FALSE)=TRUE),"","○"))</f>
        <v/>
      </c>
      <c r="P123" s="65"/>
      <c r="Q123" s="46"/>
      <c r="R123" s="53"/>
      <c r="S123" s="54"/>
      <c r="T123" s="53"/>
      <c r="U123" s="54"/>
      <c r="V123" s="53"/>
      <c r="W123" s="54"/>
      <c r="X123" s="45"/>
      <c r="Y123" s="46"/>
      <c r="Z123" s="53"/>
      <c r="AA123" s="54"/>
      <c r="AB123" s="55"/>
      <c r="AC123" s="54"/>
      <c r="AD123" s="53"/>
      <c r="AE123" s="54"/>
      <c r="AF123" s="137"/>
      <c r="AG123" s="54"/>
      <c r="AH123" s="53"/>
      <c r="AI123" s="54"/>
      <c r="AJ123" s="53"/>
      <c r="AK123" s="54"/>
      <c r="AL123" s="55"/>
      <c r="AM123" s="54"/>
      <c r="AN123" s="53"/>
      <c r="AO123" s="54"/>
      <c r="AP123" s="45"/>
      <c r="AQ123" s="46"/>
      <c r="AR123" s="45"/>
      <c r="AS123" s="46"/>
      <c r="AT123" s="47"/>
      <c r="AU123" s="48"/>
    </row>
    <row r="124" spans="1:47" ht="15" customHeight="1" x14ac:dyDescent="0.15">
      <c r="A124" s="42">
        <v>119</v>
      </c>
      <c r="B124" s="43"/>
      <c r="C124" s="44"/>
      <c r="D124" s="43"/>
      <c r="E124" s="82"/>
      <c r="F124" s="84"/>
      <c r="G124" s="86"/>
      <c r="H124" s="17"/>
      <c r="I124" s="18"/>
      <c r="J124" s="18"/>
      <c r="K124" s="36"/>
      <c r="L124" s="37"/>
      <c r="M124" s="99"/>
      <c r="N124" s="96"/>
      <c r="O124" s="99" t="str">
        <f>IF($B124="","",IF(ISERROR(VLOOKUP($A124,'HBT(A)'!$B$14:$B$22,1,FALSE)=TRUE),"","○"))&amp;IF($B124="","",IF(ISERROR(VLOOKUP($A124,'HBT(B)'!$B$14:$B$22,1,FALSE)=TRUE),"","○"))</f>
        <v/>
      </c>
      <c r="P124" s="65"/>
      <c r="Q124" s="46"/>
      <c r="R124" s="53"/>
      <c r="S124" s="54"/>
      <c r="T124" s="53"/>
      <c r="U124" s="54"/>
      <c r="V124" s="53"/>
      <c r="W124" s="54"/>
      <c r="X124" s="45"/>
      <c r="Y124" s="46"/>
      <c r="Z124" s="53"/>
      <c r="AA124" s="54"/>
      <c r="AB124" s="55"/>
      <c r="AC124" s="54"/>
      <c r="AD124" s="53"/>
      <c r="AE124" s="54"/>
      <c r="AF124" s="137"/>
      <c r="AG124" s="54"/>
      <c r="AH124" s="53"/>
      <c r="AI124" s="54"/>
      <c r="AJ124" s="53"/>
      <c r="AK124" s="54"/>
      <c r="AL124" s="55"/>
      <c r="AM124" s="54"/>
      <c r="AN124" s="53"/>
      <c r="AO124" s="54"/>
      <c r="AP124" s="45"/>
      <c r="AQ124" s="46"/>
      <c r="AR124" s="45"/>
      <c r="AS124" s="46"/>
      <c r="AT124" s="47"/>
      <c r="AU124" s="48"/>
    </row>
    <row r="125" spans="1:47" ht="15" customHeight="1" x14ac:dyDescent="0.15">
      <c r="A125" s="42">
        <v>120</v>
      </c>
      <c r="B125" s="43"/>
      <c r="C125" s="44"/>
      <c r="D125" s="43"/>
      <c r="E125" s="82"/>
      <c r="F125" s="84"/>
      <c r="G125" s="86"/>
      <c r="H125" s="17"/>
      <c r="I125" s="18"/>
      <c r="J125" s="18"/>
      <c r="K125" s="36"/>
      <c r="L125" s="37"/>
      <c r="M125" s="99"/>
      <c r="N125" s="96"/>
      <c r="O125" s="99" t="str">
        <f>IF($B125="","",IF(ISERROR(VLOOKUP($A125,'HBT(A)'!$B$14:$B$22,1,FALSE)=TRUE),"","○"))&amp;IF($B125="","",IF(ISERROR(VLOOKUP($A125,'HBT(B)'!$B$14:$B$22,1,FALSE)=TRUE),"","○"))</f>
        <v/>
      </c>
      <c r="P125" s="65"/>
      <c r="Q125" s="46"/>
      <c r="R125" s="53"/>
      <c r="S125" s="54"/>
      <c r="T125" s="53"/>
      <c r="U125" s="54"/>
      <c r="V125" s="53"/>
      <c r="W125" s="54"/>
      <c r="X125" s="45"/>
      <c r="Y125" s="46"/>
      <c r="Z125" s="53"/>
      <c r="AA125" s="54"/>
      <c r="AB125" s="55"/>
      <c r="AC125" s="54"/>
      <c r="AD125" s="53"/>
      <c r="AE125" s="54"/>
      <c r="AF125" s="137"/>
      <c r="AG125" s="54"/>
      <c r="AH125" s="53"/>
      <c r="AI125" s="54"/>
      <c r="AJ125" s="53"/>
      <c r="AK125" s="54"/>
      <c r="AL125" s="55"/>
      <c r="AM125" s="54"/>
      <c r="AN125" s="53"/>
      <c r="AO125" s="54"/>
      <c r="AP125" s="45"/>
      <c r="AQ125" s="46"/>
      <c r="AR125" s="45"/>
      <c r="AS125" s="46"/>
      <c r="AT125" s="47"/>
      <c r="AU125" s="48"/>
    </row>
    <row r="126" spans="1:47" ht="15" customHeight="1" x14ac:dyDescent="0.15">
      <c r="A126" s="42">
        <v>121</v>
      </c>
      <c r="B126" s="43"/>
      <c r="C126" s="44"/>
      <c r="D126" s="43"/>
      <c r="E126" s="82"/>
      <c r="F126" s="84"/>
      <c r="G126" s="86"/>
      <c r="H126" s="17"/>
      <c r="I126" s="18"/>
      <c r="J126" s="18"/>
      <c r="K126" s="36"/>
      <c r="L126" s="37"/>
      <c r="M126" s="99"/>
      <c r="N126" s="96"/>
      <c r="O126" s="99" t="str">
        <f>IF($B126="","",IF(ISERROR(VLOOKUP($A126,'HBT(A)'!$B$14:$B$22,1,FALSE)=TRUE),"","○"))&amp;IF($B126="","",IF(ISERROR(VLOOKUP($A126,'HBT(B)'!$B$14:$B$22,1,FALSE)=TRUE),"","○"))</f>
        <v/>
      </c>
      <c r="P126" s="65"/>
      <c r="Q126" s="46"/>
      <c r="R126" s="53"/>
      <c r="S126" s="54"/>
      <c r="T126" s="53"/>
      <c r="U126" s="54"/>
      <c r="V126" s="53"/>
      <c r="W126" s="54"/>
      <c r="X126" s="45"/>
      <c r="Y126" s="46"/>
      <c r="Z126" s="53"/>
      <c r="AA126" s="54"/>
      <c r="AB126" s="55"/>
      <c r="AC126" s="54"/>
      <c r="AD126" s="53"/>
      <c r="AE126" s="54"/>
      <c r="AF126" s="137"/>
      <c r="AG126" s="54"/>
      <c r="AH126" s="53"/>
      <c r="AI126" s="54"/>
      <c r="AJ126" s="53"/>
      <c r="AK126" s="54"/>
      <c r="AL126" s="55"/>
      <c r="AM126" s="54"/>
      <c r="AN126" s="53"/>
      <c r="AO126" s="54"/>
      <c r="AP126" s="45"/>
      <c r="AQ126" s="46"/>
      <c r="AR126" s="45"/>
      <c r="AS126" s="46"/>
      <c r="AT126" s="47"/>
      <c r="AU126" s="48"/>
    </row>
    <row r="127" spans="1:47" ht="15" customHeight="1" x14ac:dyDescent="0.15">
      <c r="A127" s="42">
        <v>122</v>
      </c>
      <c r="B127" s="43"/>
      <c r="C127" s="44"/>
      <c r="D127" s="43"/>
      <c r="E127" s="82"/>
      <c r="F127" s="84"/>
      <c r="G127" s="86"/>
      <c r="H127" s="17"/>
      <c r="I127" s="18"/>
      <c r="J127" s="18"/>
      <c r="K127" s="36"/>
      <c r="L127" s="37"/>
      <c r="M127" s="99"/>
      <c r="N127" s="96"/>
      <c r="O127" s="99" t="str">
        <f>IF($B127="","",IF(ISERROR(VLOOKUP($A127,'HBT(A)'!$B$14:$B$22,1,FALSE)=TRUE),"","○"))&amp;IF($B127="","",IF(ISERROR(VLOOKUP($A127,'HBT(B)'!$B$14:$B$22,1,FALSE)=TRUE),"","○"))</f>
        <v/>
      </c>
      <c r="P127" s="65"/>
      <c r="Q127" s="46"/>
      <c r="R127" s="53"/>
      <c r="S127" s="54"/>
      <c r="T127" s="53"/>
      <c r="U127" s="54"/>
      <c r="V127" s="53"/>
      <c r="W127" s="54"/>
      <c r="X127" s="45"/>
      <c r="Y127" s="46"/>
      <c r="Z127" s="53"/>
      <c r="AA127" s="54"/>
      <c r="AB127" s="55"/>
      <c r="AC127" s="54"/>
      <c r="AD127" s="53"/>
      <c r="AE127" s="54"/>
      <c r="AF127" s="137"/>
      <c r="AG127" s="54"/>
      <c r="AH127" s="53"/>
      <c r="AI127" s="54"/>
      <c r="AJ127" s="53"/>
      <c r="AK127" s="54"/>
      <c r="AL127" s="55"/>
      <c r="AM127" s="54"/>
      <c r="AN127" s="53"/>
      <c r="AO127" s="54"/>
      <c r="AP127" s="45"/>
      <c r="AQ127" s="46"/>
      <c r="AR127" s="45"/>
      <c r="AS127" s="46"/>
      <c r="AT127" s="47"/>
      <c r="AU127" s="48"/>
    </row>
    <row r="128" spans="1:47" ht="15" customHeight="1" x14ac:dyDescent="0.15">
      <c r="A128" s="42">
        <v>123</v>
      </c>
      <c r="B128" s="43"/>
      <c r="C128" s="44"/>
      <c r="D128" s="43"/>
      <c r="E128" s="82"/>
      <c r="F128" s="84"/>
      <c r="G128" s="86"/>
      <c r="H128" s="17"/>
      <c r="I128" s="18"/>
      <c r="J128" s="18"/>
      <c r="K128" s="36"/>
      <c r="L128" s="37"/>
      <c r="M128" s="99"/>
      <c r="N128" s="96"/>
      <c r="O128" s="99" t="str">
        <f>IF($B128="","",IF(ISERROR(VLOOKUP($A128,'HBT(A)'!$B$14:$B$22,1,FALSE)=TRUE),"","○"))&amp;IF($B128="","",IF(ISERROR(VLOOKUP($A128,'HBT(B)'!$B$14:$B$22,1,FALSE)=TRUE),"","○"))</f>
        <v/>
      </c>
      <c r="P128" s="65"/>
      <c r="Q128" s="46"/>
      <c r="R128" s="53"/>
      <c r="S128" s="54"/>
      <c r="T128" s="53"/>
      <c r="U128" s="54"/>
      <c r="V128" s="53"/>
      <c r="W128" s="54"/>
      <c r="X128" s="45"/>
      <c r="Y128" s="46"/>
      <c r="Z128" s="53"/>
      <c r="AA128" s="54"/>
      <c r="AB128" s="55"/>
      <c r="AC128" s="54"/>
      <c r="AD128" s="53"/>
      <c r="AE128" s="54"/>
      <c r="AF128" s="137"/>
      <c r="AG128" s="54"/>
      <c r="AH128" s="53"/>
      <c r="AI128" s="54"/>
      <c r="AJ128" s="53"/>
      <c r="AK128" s="54"/>
      <c r="AL128" s="55"/>
      <c r="AM128" s="54"/>
      <c r="AN128" s="53"/>
      <c r="AO128" s="54"/>
      <c r="AP128" s="45"/>
      <c r="AQ128" s="46"/>
      <c r="AR128" s="45"/>
      <c r="AS128" s="46"/>
      <c r="AT128" s="47"/>
      <c r="AU128" s="48"/>
    </row>
    <row r="129" spans="1:47" ht="15" customHeight="1" x14ac:dyDescent="0.15">
      <c r="A129" s="42">
        <v>124</v>
      </c>
      <c r="B129" s="43"/>
      <c r="C129" s="44"/>
      <c r="D129" s="43"/>
      <c r="E129" s="82"/>
      <c r="F129" s="84"/>
      <c r="G129" s="86"/>
      <c r="H129" s="17"/>
      <c r="I129" s="18"/>
      <c r="J129" s="18"/>
      <c r="K129" s="36"/>
      <c r="L129" s="37"/>
      <c r="M129" s="99"/>
      <c r="N129" s="96"/>
      <c r="O129" s="99" t="str">
        <f>IF($B129="","",IF(ISERROR(VLOOKUP($A129,'HBT(A)'!$B$14:$B$22,1,FALSE)=TRUE),"","○"))&amp;IF($B129="","",IF(ISERROR(VLOOKUP($A129,'HBT(B)'!$B$14:$B$22,1,FALSE)=TRUE),"","○"))</f>
        <v/>
      </c>
      <c r="P129" s="65"/>
      <c r="Q129" s="46"/>
      <c r="R129" s="53"/>
      <c r="S129" s="54"/>
      <c r="T129" s="53"/>
      <c r="U129" s="54"/>
      <c r="V129" s="53"/>
      <c r="W129" s="54"/>
      <c r="X129" s="45"/>
      <c r="Y129" s="46"/>
      <c r="Z129" s="53"/>
      <c r="AA129" s="54"/>
      <c r="AB129" s="55"/>
      <c r="AC129" s="54"/>
      <c r="AD129" s="53"/>
      <c r="AE129" s="54"/>
      <c r="AF129" s="137"/>
      <c r="AG129" s="54"/>
      <c r="AH129" s="53"/>
      <c r="AI129" s="54"/>
      <c r="AJ129" s="53"/>
      <c r="AK129" s="54"/>
      <c r="AL129" s="55"/>
      <c r="AM129" s="54"/>
      <c r="AN129" s="53"/>
      <c r="AO129" s="54"/>
      <c r="AP129" s="45"/>
      <c r="AQ129" s="46"/>
      <c r="AR129" s="45"/>
      <c r="AS129" s="46"/>
      <c r="AT129" s="47"/>
      <c r="AU129" s="48"/>
    </row>
    <row r="130" spans="1:47" ht="15" customHeight="1" x14ac:dyDescent="0.15">
      <c r="A130" s="42">
        <v>125</v>
      </c>
      <c r="B130" s="43"/>
      <c r="C130" s="44"/>
      <c r="D130" s="43"/>
      <c r="E130" s="82"/>
      <c r="F130" s="84"/>
      <c r="G130" s="86"/>
      <c r="H130" s="17"/>
      <c r="I130" s="18"/>
      <c r="J130" s="18"/>
      <c r="K130" s="36"/>
      <c r="L130" s="37"/>
      <c r="M130" s="99"/>
      <c r="N130" s="96"/>
      <c r="O130" s="99" t="str">
        <f>IF($B130="","",IF(ISERROR(VLOOKUP($A130,'HBT(A)'!$B$14:$B$22,1,FALSE)=TRUE),"","○"))&amp;IF($B130="","",IF(ISERROR(VLOOKUP($A130,'HBT(B)'!$B$14:$B$22,1,FALSE)=TRUE),"","○"))</f>
        <v/>
      </c>
      <c r="P130" s="65"/>
      <c r="Q130" s="46"/>
      <c r="R130" s="53"/>
      <c r="S130" s="54"/>
      <c r="T130" s="53"/>
      <c r="U130" s="54"/>
      <c r="V130" s="53"/>
      <c r="W130" s="54"/>
      <c r="X130" s="45"/>
      <c r="Y130" s="46"/>
      <c r="Z130" s="53"/>
      <c r="AA130" s="54"/>
      <c r="AB130" s="55"/>
      <c r="AC130" s="54"/>
      <c r="AD130" s="53"/>
      <c r="AE130" s="54"/>
      <c r="AF130" s="137"/>
      <c r="AG130" s="54"/>
      <c r="AH130" s="53"/>
      <c r="AI130" s="54"/>
      <c r="AJ130" s="53"/>
      <c r="AK130" s="54"/>
      <c r="AL130" s="55"/>
      <c r="AM130" s="54"/>
      <c r="AN130" s="53"/>
      <c r="AO130" s="54"/>
      <c r="AP130" s="45"/>
      <c r="AQ130" s="46"/>
      <c r="AR130" s="45"/>
      <c r="AS130" s="46"/>
      <c r="AT130" s="47"/>
      <c r="AU130" s="48"/>
    </row>
    <row r="131" spans="1:47" ht="15" customHeight="1" x14ac:dyDescent="0.15">
      <c r="A131" s="42">
        <v>126</v>
      </c>
      <c r="B131" s="43"/>
      <c r="C131" s="44"/>
      <c r="D131" s="43"/>
      <c r="E131" s="82"/>
      <c r="F131" s="84"/>
      <c r="G131" s="86"/>
      <c r="H131" s="17"/>
      <c r="I131" s="18"/>
      <c r="J131" s="18"/>
      <c r="K131" s="36"/>
      <c r="L131" s="37"/>
      <c r="M131" s="99"/>
      <c r="N131" s="96"/>
      <c r="O131" s="99" t="str">
        <f>IF($B131="","",IF(ISERROR(VLOOKUP($A131,'HBT(A)'!$B$14:$B$22,1,FALSE)=TRUE),"","○"))&amp;IF($B131="","",IF(ISERROR(VLOOKUP($A131,'HBT(B)'!$B$14:$B$22,1,FALSE)=TRUE),"","○"))</f>
        <v/>
      </c>
      <c r="P131" s="65"/>
      <c r="Q131" s="46"/>
      <c r="R131" s="53"/>
      <c r="S131" s="54"/>
      <c r="T131" s="53"/>
      <c r="U131" s="54"/>
      <c r="V131" s="53"/>
      <c r="W131" s="54"/>
      <c r="X131" s="45"/>
      <c r="Y131" s="46"/>
      <c r="Z131" s="53"/>
      <c r="AA131" s="54"/>
      <c r="AB131" s="55"/>
      <c r="AC131" s="54"/>
      <c r="AD131" s="53"/>
      <c r="AE131" s="54"/>
      <c r="AF131" s="137"/>
      <c r="AG131" s="54"/>
      <c r="AH131" s="53"/>
      <c r="AI131" s="54"/>
      <c r="AJ131" s="53"/>
      <c r="AK131" s="54"/>
      <c r="AL131" s="55"/>
      <c r="AM131" s="54"/>
      <c r="AN131" s="53"/>
      <c r="AO131" s="54"/>
      <c r="AP131" s="45"/>
      <c r="AQ131" s="46"/>
      <c r="AR131" s="45"/>
      <c r="AS131" s="46"/>
      <c r="AT131" s="47"/>
      <c r="AU131" s="48"/>
    </row>
    <row r="132" spans="1:47" ht="15" customHeight="1" x14ac:dyDescent="0.15">
      <c r="A132" s="42">
        <v>127</v>
      </c>
      <c r="B132" s="43"/>
      <c r="C132" s="44"/>
      <c r="D132" s="43"/>
      <c r="E132" s="82"/>
      <c r="F132" s="84"/>
      <c r="G132" s="86"/>
      <c r="H132" s="17"/>
      <c r="I132" s="18"/>
      <c r="J132" s="18"/>
      <c r="K132" s="36"/>
      <c r="L132" s="37"/>
      <c r="M132" s="99"/>
      <c r="N132" s="96"/>
      <c r="O132" s="99" t="str">
        <f>IF($B132="","",IF(ISERROR(VLOOKUP($A132,'HBT(A)'!$B$14:$B$22,1,FALSE)=TRUE),"","○"))&amp;IF($B132="","",IF(ISERROR(VLOOKUP($A132,'HBT(B)'!$B$14:$B$22,1,FALSE)=TRUE),"","○"))</f>
        <v/>
      </c>
      <c r="P132" s="65"/>
      <c r="Q132" s="46"/>
      <c r="R132" s="53"/>
      <c r="S132" s="54"/>
      <c r="T132" s="53"/>
      <c r="U132" s="54"/>
      <c r="V132" s="53"/>
      <c r="W132" s="54"/>
      <c r="X132" s="45"/>
      <c r="Y132" s="46"/>
      <c r="Z132" s="53"/>
      <c r="AA132" s="54"/>
      <c r="AB132" s="55"/>
      <c r="AC132" s="54"/>
      <c r="AD132" s="53"/>
      <c r="AE132" s="54"/>
      <c r="AF132" s="137"/>
      <c r="AG132" s="54"/>
      <c r="AH132" s="53"/>
      <c r="AI132" s="54"/>
      <c r="AJ132" s="53"/>
      <c r="AK132" s="54"/>
      <c r="AL132" s="55"/>
      <c r="AM132" s="54"/>
      <c r="AN132" s="53"/>
      <c r="AO132" s="54"/>
      <c r="AP132" s="45"/>
      <c r="AQ132" s="46"/>
      <c r="AR132" s="45"/>
      <c r="AS132" s="46"/>
      <c r="AT132" s="47"/>
      <c r="AU132" s="48"/>
    </row>
    <row r="133" spans="1:47" ht="15" customHeight="1" x14ac:dyDescent="0.15">
      <c r="A133" s="42">
        <v>128</v>
      </c>
      <c r="B133" s="43"/>
      <c r="C133" s="44"/>
      <c r="D133" s="43"/>
      <c r="E133" s="82"/>
      <c r="F133" s="84"/>
      <c r="G133" s="86"/>
      <c r="H133" s="17"/>
      <c r="I133" s="18"/>
      <c r="J133" s="18"/>
      <c r="K133" s="36"/>
      <c r="L133" s="37"/>
      <c r="M133" s="99"/>
      <c r="N133" s="96"/>
      <c r="O133" s="99" t="str">
        <f>IF($B133="","",IF(ISERROR(VLOOKUP($A133,'HBT(A)'!$B$14:$B$22,1,FALSE)=TRUE),"","○"))&amp;IF($B133="","",IF(ISERROR(VLOOKUP($A133,'HBT(B)'!$B$14:$B$22,1,FALSE)=TRUE),"","○"))</f>
        <v/>
      </c>
      <c r="P133" s="65"/>
      <c r="Q133" s="46"/>
      <c r="R133" s="53"/>
      <c r="S133" s="54"/>
      <c r="T133" s="53"/>
      <c r="U133" s="54"/>
      <c r="V133" s="53"/>
      <c r="W133" s="54"/>
      <c r="X133" s="45"/>
      <c r="Y133" s="46"/>
      <c r="Z133" s="53"/>
      <c r="AA133" s="54"/>
      <c r="AB133" s="55"/>
      <c r="AC133" s="54"/>
      <c r="AD133" s="53"/>
      <c r="AE133" s="54"/>
      <c r="AF133" s="137"/>
      <c r="AG133" s="54"/>
      <c r="AH133" s="53"/>
      <c r="AI133" s="54"/>
      <c r="AJ133" s="53"/>
      <c r="AK133" s="54"/>
      <c r="AL133" s="55"/>
      <c r="AM133" s="54"/>
      <c r="AN133" s="53"/>
      <c r="AO133" s="54"/>
      <c r="AP133" s="45"/>
      <c r="AQ133" s="46"/>
      <c r="AR133" s="45"/>
      <c r="AS133" s="46"/>
      <c r="AT133" s="47"/>
      <c r="AU133" s="48"/>
    </row>
    <row r="134" spans="1:47" ht="15" customHeight="1" x14ac:dyDescent="0.15">
      <c r="A134" s="42">
        <v>129</v>
      </c>
      <c r="B134" s="43"/>
      <c r="C134" s="44"/>
      <c r="D134" s="43"/>
      <c r="E134" s="82"/>
      <c r="F134" s="84"/>
      <c r="G134" s="86"/>
      <c r="H134" s="17"/>
      <c r="I134" s="18"/>
      <c r="J134" s="18"/>
      <c r="K134" s="36"/>
      <c r="L134" s="37"/>
      <c r="M134" s="99"/>
      <c r="N134" s="96"/>
      <c r="O134" s="99" t="str">
        <f>IF($B134="","",IF(ISERROR(VLOOKUP($A134,'HBT(A)'!$B$14:$B$22,1,FALSE)=TRUE),"","○"))&amp;IF($B134="","",IF(ISERROR(VLOOKUP($A134,'HBT(B)'!$B$14:$B$22,1,FALSE)=TRUE),"","○"))</f>
        <v/>
      </c>
      <c r="P134" s="65"/>
      <c r="Q134" s="46"/>
      <c r="R134" s="53"/>
      <c r="S134" s="54"/>
      <c r="T134" s="53"/>
      <c r="U134" s="54"/>
      <c r="V134" s="53"/>
      <c r="W134" s="54"/>
      <c r="X134" s="45"/>
      <c r="Y134" s="46"/>
      <c r="Z134" s="53"/>
      <c r="AA134" s="54"/>
      <c r="AB134" s="55"/>
      <c r="AC134" s="54"/>
      <c r="AD134" s="53"/>
      <c r="AE134" s="54"/>
      <c r="AF134" s="137"/>
      <c r="AG134" s="54"/>
      <c r="AH134" s="53"/>
      <c r="AI134" s="54"/>
      <c r="AJ134" s="53"/>
      <c r="AK134" s="54"/>
      <c r="AL134" s="55"/>
      <c r="AM134" s="54"/>
      <c r="AN134" s="53"/>
      <c r="AO134" s="54"/>
      <c r="AP134" s="45"/>
      <c r="AQ134" s="46"/>
      <c r="AR134" s="45"/>
      <c r="AS134" s="46"/>
      <c r="AT134" s="47"/>
      <c r="AU134" s="48"/>
    </row>
    <row r="135" spans="1:47" ht="15" customHeight="1" x14ac:dyDescent="0.15">
      <c r="A135" s="42">
        <v>130</v>
      </c>
      <c r="B135" s="43"/>
      <c r="C135" s="44"/>
      <c r="D135" s="43"/>
      <c r="E135" s="82"/>
      <c r="F135" s="84"/>
      <c r="G135" s="86"/>
      <c r="H135" s="17"/>
      <c r="I135" s="18"/>
      <c r="J135" s="18"/>
      <c r="K135" s="36"/>
      <c r="L135" s="37"/>
      <c r="M135" s="99"/>
      <c r="N135" s="96"/>
      <c r="O135" s="99" t="str">
        <f>IF($B135="","",IF(ISERROR(VLOOKUP($A135,'HBT(A)'!$B$14:$B$22,1,FALSE)=TRUE),"","○"))&amp;IF($B135="","",IF(ISERROR(VLOOKUP($A135,'HBT(B)'!$B$14:$B$22,1,FALSE)=TRUE),"","○"))</f>
        <v/>
      </c>
      <c r="P135" s="65"/>
      <c r="Q135" s="46"/>
      <c r="R135" s="53"/>
      <c r="S135" s="54"/>
      <c r="T135" s="53"/>
      <c r="U135" s="54"/>
      <c r="V135" s="53"/>
      <c r="W135" s="54"/>
      <c r="X135" s="45"/>
      <c r="Y135" s="46"/>
      <c r="Z135" s="53"/>
      <c r="AA135" s="54"/>
      <c r="AB135" s="55"/>
      <c r="AC135" s="54"/>
      <c r="AD135" s="53"/>
      <c r="AE135" s="54"/>
      <c r="AF135" s="137"/>
      <c r="AG135" s="54"/>
      <c r="AH135" s="53"/>
      <c r="AI135" s="54"/>
      <c r="AJ135" s="53"/>
      <c r="AK135" s="54"/>
      <c r="AL135" s="55"/>
      <c r="AM135" s="54"/>
      <c r="AN135" s="53"/>
      <c r="AO135" s="54"/>
      <c r="AP135" s="45"/>
      <c r="AQ135" s="46"/>
      <c r="AR135" s="45"/>
      <c r="AS135" s="46"/>
      <c r="AT135" s="47"/>
      <c r="AU135" s="48"/>
    </row>
    <row r="136" spans="1:47" ht="15" customHeight="1" x14ac:dyDescent="0.15">
      <c r="A136" s="42">
        <v>131</v>
      </c>
      <c r="B136" s="43"/>
      <c r="C136" s="44"/>
      <c r="D136" s="43"/>
      <c r="E136" s="82"/>
      <c r="F136" s="84"/>
      <c r="G136" s="86"/>
      <c r="H136" s="17"/>
      <c r="I136" s="18"/>
      <c r="J136" s="18"/>
      <c r="K136" s="36"/>
      <c r="L136" s="37"/>
      <c r="M136" s="99"/>
      <c r="N136" s="96"/>
      <c r="O136" s="99" t="str">
        <f>IF($B136="","",IF(ISERROR(VLOOKUP($A136,'HBT(A)'!$B$14:$B$22,1,FALSE)=TRUE),"","○"))&amp;IF($B136="","",IF(ISERROR(VLOOKUP($A136,'HBT(B)'!$B$14:$B$22,1,FALSE)=TRUE),"","○"))</f>
        <v/>
      </c>
      <c r="P136" s="65"/>
      <c r="Q136" s="46"/>
      <c r="R136" s="53"/>
      <c r="S136" s="54"/>
      <c r="T136" s="53"/>
      <c r="U136" s="54"/>
      <c r="V136" s="53"/>
      <c r="W136" s="54"/>
      <c r="X136" s="45"/>
      <c r="Y136" s="46"/>
      <c r="Z136" s="53"/>
      <c r="AA136" s="54"/>
      <c r="AB136" s="55"/>
      <c r="AC136" s="54"/>
      <c r="AD136" s="53"/>
      <c r="AE136" s="54"/>
      <c r="AF136" s="137"/>
      <c r="AG136" s="54"/>
      <c r="AH136" s="53"/>
      <c r="AI136" s="54"/>
      <c r="AJ136" s="53"/>
      <c r="AK136" s="54"/>
      <c r="AL136" s="55"/>
      <c r="AM136" s="54"/>
      <c r="AN136" s="53"/>
      <c r="AO136" s="54"/>
      <c r="AP136" s="45"/>
      <c r="AQ136" s="46"/>
      <c r="AR136" s="45"/>
      <c r="AS136" s="46"/>
      <c r="AT136" s="47"/>
      <c r="AU136" s="48"/>
    </row>
    <row r="137" spans="1:47" ht="15" customHeight="1" x14ac:dyDescent="0.15">
      <c r="A137" s="42">
        <v>132</v>
      </c>
      <c r="B137" s="43"/>
      <c r="C137" s="44"/>
      <c r="D137" s="43"/>
      <c r="E137" s="82"/>
      <c r="F137" s="84"/>
      <c r="G137" s="86"/>
      <c r="H137" s="17"/>
      <c r="I137" s="18"/>
      <c r="J137" s="18"/>
      <c r="K137" s="36"/>
      <c r="L137" s="37"/>
      <c r="M137" s="99"/>
      <c r="N137" s="96"/>
      <c r="O137" s="99" t="str">
        <f>IF($B137="","",IF(ISERROR(VLOOKUP($A137,'HBT(A)'!$B$14:$B$22,1,FALSE)=TRUE),"","○"))&amp;IF($B137="","",IF(ISERROR(VLOOKUP($A137,'HBT(B)'!$B$14:$B$22,1,FALSE)=TRUE),"","○"))</f>
        <v/>
      </c>
      <c r="P137" s="65"/>
      <c r="Q137" s="46"/>
      <c r="R137" s="53"/>
      <c r="S137" s="54"/>
      <c r="T137" s="53"/>
      <c r="U137" s="54"/>
      <c r="V137" s="53"/>
      <c r="W137" s="54"/>
      <c r="X137" s="45"/>
      <c r="Y137" s="46"/>
      <c r="Z137" s="53"/>
      <c r="AA137" s="54"/>
      <c r="AB137" s="55"/>
      <c r="AC137" s="54"/>
      <c r="AD137" s="53"/>
      <c r="AE137" s="54"/>
      <c r="AF137" s="137"/>
      <c r="AG137" s="54"/>
      <c r="AH137" s="53"/>
      <c r="AI137" s="54"/>
      <c r="AJ137" s="53"/>
      <c r="AK137" s="54"/>
      <c r="AL137" s="55"/>
      <c r="AM137" s="54"/>
      <c r="AN137" s="53"/>
      <c r="AO137" s="54"/>
      <c r="AP137" s="45"/>
      <c r="AQ137" s="46"/>
      <c r="AR137" s="45"/>
      <c r="AS137" s="46"/>
      <c r="AT137" s="47"/>
      <c r="AU137" s="48"/>
    </row>
    <row r="138" spans="1:47" ht="15" customHeight="1" x14ac:dyDescent="0.15">
      <c r="A138" s="42">
        <v>133</v>
      </c>
      <c r="B138" s="43"/>
      <c r="C138" s="44"/>
      <c r="D138" s="43"/>
      <c r="E138" s="82"/>
      <c r="F138" s="84"/>
      <c r="G138" s="86"/>
      <c r="H138" s="17"/>
      <c r="I138" s="18"/>
      <c r="J138" s="18"/>
      <c r="K138" s="36"/>
      <c r="L138" s="37"/>
      <c r="M138" s="99"/>
      <c r="N138" s="96"/>
      <c r="O138" s="99" t="str">
        <f>IF($B138="","",IF(ISERROR(VLOOKUP($A138,'HBT(A)'!$B$14:$B$22,1,FALSE)=TRUE),"","○"))&amp;IF($B138="","",IF(ISERROR(VLOOKUP($A138,'HBT(B)'!$B$14:$B$22,1,FALSE)=TRUE),"","○"))</f>
        <v/>
      </c>
      <c r="P138" s="65"/>
      <c r="Q138" s="46"/>
      <c r="R138" s="53"/>
      <c r="S138" s="54"/>
      <c r="T138" s="53"/>
      <c r="U138" s="54"/>
      <c r="V138" s="53"/>
      <c r="W138" s="54"/>
      <c r="X138" s="45"/>
      <c r="Y138" s="46"/>
      <c r="Z138" s="53"/>
      <c r="AA138" s="54"/>
      <c r="AB138" s="55"/>
      <c r="AC138" s="54"/>
      <c r="AD138" s="53"/>
      <c r="AE138" s="54"/>
      <c r="AF138" s="137"/>
      <c r="AG138" s="54"/>
      <c r="AH138" s="53"/>
      <c r="AI138" s="54"/>
      <c r="AJ138" s="53"/>
      <c r="AK138" s="54"/>
      <c r="AL138" s="55"/>
      <c r="AM138" s="54"/>
      <c r="AN138" s="53"/>
      <c r="AO138" s="54"/>
      <c r="AP138" s="45"/>
      <c r="AQ138" s="46"/>
      <c r="AR138" s="45"/>
      <c r="AS138" s="46"/>
      <c r="AT138" s="47"/>
      <c r="AU138" s="48"/>
    </row>
    <row r="139" spans="1:47" ht="15" customHeight="1" x14ac:dyDescent="0.15">
      <c r="A139" s="42">
        <v>134</v>
      </c>
      <c r="B139" s="43"/>
      <c r="C139" s="44"/>
      <c r="D139" s="43"/>
      <c r="E139" s="82"/>
      <c r="F139" s="84"/>
      <c r="G139" s="86"/>
      <c r="H139" s="17"/>
      <c r="I139" s="18"/>
      <c r="J139" s="18"/>
      <c r="K139" s="36"/>
      <c r="L139" s="37"/>
      <c r="M139" s="99"/>
      <c r="N139" s="96"/>
      <c r="O139" s="99" t="str">
        <f>IF($B139="","",IF(ISERROR(VLOOKUP($A139,'HBT(A)'!$B$14:$B$22,1,FALSE)=TRUE),"","○"))&amp;IF($B139="","",IF(ISERROR(VLOOKUP($A139,'HBT(B)'!$B$14:$B$22,1,FALSE)=TRUE),"","○"))</f>
        <v/>
      </c>
      <c r="P139" s="65"/>
      <c r="Q139" s="46"/>
      <c r="R139" s="53"/>
      <c r="S139" s="54"/>
      <c r="T139" s="53"/>
      <c r="U139" s="54"/>
      <c r="V139" s="53"/>
      <c r="W139" s="54"/>
      <c r="X139" s="45"/>
      <c r="Y139" s="46"/>
      <c r="Z139" s="53"/>
      <c r="AA139" s="54"/>
      <c r="AB139" s="55"/>
      <c r="AC139" s="54"/>
      <c r="AD139" s="53"/>
      <c r="AE139" s="54"/>
      <c r="AF139" s="137"/>
      <c r="AG139" s="54"/>
      <c r="AH139" s="53"/>
      <c r="AI139" s="54"/>
      <c r="AJ139" s="53"/>
      <c r="AK139" s="54"/>
      <c r="AL139" s="55"/>
      <c r="AM139" s="54"/>
      <c r="AN139" s="53"/>
      <c r="AO139" s="54"/>
      <c r="AP139" s="45"/>
      <c r="AQ139" s="46"/>
      <c r="AR139" s="45"/>
      <c r="AS139" s="46"/>
      <c r="AT139" s="47"/>
      <c r="AU139" s="48"/>
    </row>
    <row r="140" spans="1:47" ht="15" customHeight="1" x14ac:dyDescent="0.15">
      <c r="A140" s="42">
        <v>135</v>
      </c>
      <c r="B140" s="43"/>
      <c r="C140" s="44"/>
      <c r="D140" s="43"/>
      <c r="E140" s="82"/>
      <c r="F140" s="84"/>
      <c r="G140" s="86"/>
      <c r="H140" s="17"/>
      <c r="I140" s="18"/>
      <c r="J140" s="18"/>
      <c r="K140" s="36"/>
      <c r="L140" s="37"/>
      <c r="M140" s="99"/>
      <c r="N140" s="96"/>
      <c r="O140" s="99" t="str">
        <f>IF($B140="","",IF(ISERROR(VLOOKUP($A140,'HBT(A)'!$B$14:$B$22,1,FALSE)=TRUE),"","○"))&amp;IF($B140="","",IF(ISERROR(VLOOKUP($A140,'HBT(B)'!$B$14:$B$22,1,FALSE)=TRUE),"","○"))</f>
        <v/>
      </c>
      <c r="P140" s="65"/>
      <c r="Q140" s="46"/>
      <c r="R140" s="53"/>
      <c r="S140" s="54"/>
      <c r="T140" s="53"/>
      <c r="U140" s="54"/>
      <c r="V140" s="53"/>
      <c r="W140" s="54"/>
      <c r="X140" s="45"/>
      <c r="Y140" s="46"/>
      <c r="Z140" s="53"/>
      <c r="AA140" s="54"/>
      <c r="AB140" s="55"/>
      <c r="AC140" s="54"/>
      <c r="AD140" s="53"/>
      <c r="AE140" s="54"/>
      <c r="AF140" s="137"/>
      <c r="AG140" s="54"/>
      <c r="AH140" s="53"/>
      <c r="AI140" s="54"/>
      <c r="AJ140" s="53"/>
      <c r="AK140" s="54"/>
      <c r="AL140" s="55"/>
      <c r="AM140" s="54"/>
      <c r="AN140" s="53"/>
      <c r="AO140" s="54"/>
      <c r="AP140" s="45"/>
      <c r="AQ140" s="46"/>
      <c r="AR140" s="45"/>
      <c r="AS140" s="46"/>
      <c r="AT140" s="47"/>
      <c r="AU140" s="48"/>
    </row>
    <row r="141" spans="1:47" ht="15" customHeight="1" x14ac:dyDescent="0.15">
      <c r="A141" s="42">
        <v>136</v>
      </c>
      <c r="B141" s="43"/>
      <c r="C141" s="44"/>
      <c r="D141" s="43"/>
      <c r="E141" s="82"/>
      <c r="F141" s="84"/>
      <c r="G141" s="86"/>
      <c r="H141" s="17"/>
      <c r="I141" s="18"/>
      <c r="J141" s="18"/>
      <c r="K141" s="36"/>
      <c r="L141" s="37"/>
      <c r="M141" s="99"/>
      <c r="N141" s="96"/>
      <c r="O141" s="99" t="str">
        <f>IF($B141="","",IF(ISERROR(VLOOKUP($A141,'HBT(A)'!$B$14:$B$22,1,FALSE)=TRUE),"","○"))&amp;IF($B141="","",IF(ISERROR(VLOOKUP($A141,'HBT(B)'!$B$14:$B$22,1,FALSE)=TRUE),"","○"))</f>
        <v/>
      </c>
      <c r="P141" s="65"/>
      <c r="Q141" s="46"/>
      <c r="R141" s="53"/>
      <c r="S141" s="54"/>
      <c r="T141" s="53"/>
      <c r="U141" s="54"/>
      <c r="V141" s="53"/>
      <c r="W141" s="54"/>
      <c r="X141" s="45"/>
      <c r="Y141" s="46"/>
      <c r="Z141" s="53"/>
      <c r="AA141" s="54"/>
      <c r="AB141" s="55"/>
      <c r="AC141" s="54"/>
      <c r="AD141" s="53"/>
      <c r="AE141" s="54"/>
      <c r="AF141" s="137"/>
      <c r="AG141" s="54"/>
      <c r="AH141" s="53"/>
      <c r="AI141" s="54"/>
      <c r="AJ141" s="53"/>
      <c r="AK141" s="54"/>
      <c r="AL141" s="55"/>
      <c r="AM141" s="54"/>
      <c r="AN141" s="53"/>
      <c r="AO141" s="54"/>
      <c r="AP141" s="45"/>
      <c r="AQ141" s="46"/>
      <c r="AR141" s="45"/>
      <c r="AS141" s="46"/>
      <c r="AT141" s="47"/>
      <c r="AU141" s="48"/>
    </row>
    <row r="142" spans="1:47" ht="15" customHeight="1" x14ac:dyDescent="0.15">
      <c r="A142" s="42">
        <v>137</v>
      </c>
      <c r="B142" s="43"/>
      <c r="C142" s="44"/>
      <c r="D142" s="43"/>
      <c r="E142" s="82"/>
      <c r="F142" s="84"/>
      <c r="G142" s="86"/>
      <c r="H142" s="17"/>
      <c r="I142" s="18"/>
      <c r="J142" s="18"/>
      <c r="K142" s="36"/>
      <c r="L142" s="37"/>
      <c r="M142" s="99"/>
      <c r="N142" s="96"/>
      <c r="O142" s="99" t="str">
        <f>IF($B142="","",IF(ISERROR(VLOOKUP($A142,'HBT(A)'!$B$14:$B$22,1,FALSE)=TRUE),"","○"))&amp;IF($B142="","",IF(ISERROR(VLOOKUP($A142,'HBT(B)'!$B$14:$B$22,1,FALSE)=TRUE),"","○"))</f>
        <v/>
      </c>
      <c r="P142" s="65"/>
      <c r="Q142" s="46"/>
      <c r="R142" s="53"/>
      <c r="S142" s="54"/>
      <c r="T142" s="53"/>
      <c r="U142" s="54"/>
      <c r="V142" s="53"/>
      <c r="W142" s="54"/>
      <c r="X142" s="45"/>
      <c r="Y142" s="46"/>
      <c r="Z142" s="53"/>
      <c r="AA142" s="54"/>
      <c r="AB142" s="55"/>
      <c r="AC142" s="54"/>
      <c r="AD142" s="53"/>
      <c r="AE142" s="54"/>
      <c r="AF142" s="137"/>
      <c r="AG142" s="54"/>
      <c r="AH142" s="53"/>
      <c r="AI142" s="54"/>
      <c r="AJ142" s="53"/>
      <c r="AK142" s="54"/>
      <c r="AL142" s="55"/>
      <c r="AM142" s="54"/>
      <c r="AN142" s="53"/>
      <c r="AO142" s="54"/>
      <c r="AP142" s="45"/>
      <c r="AQ142" s="46"/>
      <c r="AR142" s="45"/>
      <c r="AS142" s="46"/>
      <c r="AT142" s="47"/>
      <c r="AU142" s="48"/>
    </row>
    <row r="143" spans="1:47" ht="15" customHeight="1" x14ac:dyDescent="0.15">
      <c r="A143" s="42">
        <v>138</v>
      </c>
      <c r="B143" s="43"/>
      <c r="C143" s="44"/>
      <c r="D143" s="43"/>
      <c r="E143" s="82"/>
      <c r="F143" s="84"/>
      <c r="G143" s="86"/>
      <c r="H143" s="17"/>
      <c r="I143" s="18"/>
      <c r="J143" s="18"/>
      <c r="K143" s="36"/>
      <c r="L143" s="37"/>
      <c r="M143" s="99"/>
      <c r="N143" s="96"/>
      <c r="O143" s="99" t="str">
        <f>IF($B143="","",IF(ISERROR(VLOOKUP($A143,'HBT(A)'!$B$14:$B$22,1,FALSE)=TRUE),"","○"))&amp;IF($B143="","",IF(ISERROR(VLOOKUP($A143,'HBT(B)'!$B$14:$B$22,1,FALSE)=TRUE),"","○"))</f>
        <v/>
      </c>
      <c r="P143" s="65"/>
      <c r="Q143" s="46"/>
      <c r="R143" s="53"/>
      <c r="S143" s="54"/>
      <c r="T143" s="53"/>
      <c r="U143" s="54"/>
      <c r="V143" s="53"/>
      <c r="W143" s="54"/>
      <c r="X143" s="45"/>
      <c r="Y143" s="46"/>
      <c r="Z143" s="53"/>
      <c r="AA143" s="54"/>
      <c r="AB143" s="55"/>
      <c r="AC143" s="54"/>
      <c r="AD143" s="53"/>
      <c r="AE143" s="54"/>
      <c r="AF143" s="137"/>
      <c r="AG143" s="54"/>
      <c r="AH143" s="53"/>
      <c r="AI143" s="54"/>
      <c r="AJ143" s="53"/>
      <c r="AK143" s="54"/>
      <c r="AL143" s="55"/>
      <c r="AM143" s="54"/>
      <c r="AN143" s="53"/>
      <c r="AO143" s="54"/>
      <c r="AP143" s="45"/>
      <c r="AQ143" s="46"/>
      <c r="AR143" s="45"/>
      <c r="AS143" s="46"/>
      <c r="AT143" s="47"/>
      <c r="AU143" s="48"/>
    </row>
    <row r="144" spans="1:47" ht="15" customHeight="1" x14ac:dyDescent="0.15">
      <c r="A144" s="42">
        <v>139</v>
      </c>
      <c r="B144" s="43"/>
      <c r="C144" s="44"/>
      <c r="D144" s="43"/>
      <c r="E144" s="82"/>
      <c r="F144" s="84"/>
      <c r="G144" s="86"/>
      <c r="H144" s="17"/>
      <c r="I144" s="18"/>
      <c r="J144" s="18"/>
      <c r="K144" s="36"/>
      <c r="L144" s="37"/>
      <c r="M144" s="99"/>
      <c r="N144" s="96"/>
      <c r="O144" s="99" t="str">
        <f>IF($B144="","",IF(ISERROR(VLOOKUP($A144,'HBT(A)'!$B$14:$B$22,1,FALSE)=TRUE),"","○"))&amp;IF($B144="","",IF(ISERROR(VLOOKUP($A144,'HBT(B)'!$B$14:$B$22,1,FALSE)=TRUE),"","○"))</f>
        <v/>
      </c>
      <c r="P144" s="65"/>
      <c r="Q144" s="46"/>
      <c r="R144" s="53"/>
      <c r="S144" s="54"/>
      <c r="T144" s="53"/>
      <c r="U144" s="54"/>
      <c r="V144" s="53"/>
      <c r="W144" s="54"/>
      <c r="X144" s="45"/>
      <c r="Y144" s="46"/>
      <c r="Z144" s="53"/>
      <c r="AA144" s="54"/>
      <c r="AB144" s="55"/>
      <c r="AC144" s="54"/>
      <c r="AD144" s="53"/>
      <c r="AE144" s="54"/>
      <c r="AF144" s="137"/>
      <c r="AG144" s="54"/>
      <c r="AH144" s="53"/>
      <c r="AI144" s="54"/>
      <c r="AJ144" s="53"/>
      <c r="AK144" s="54"/>
      <c r="AL144" s="55"/>
      <c r="AM144" s="54"/>
      <c r="AN144" s="53"/>
      <c r="AO144" s="54"/>
      <c r="AP144" s="45"/>
      <c r="AQ144" s="46"/>
      <c r="AR144" s="45"/>
      <c r="AS144" s="46"/>
      <c r="AT144" s="47"/>
      <c r="AU144" s="48"/>
    </row>
    <row r="145" spans="1:47" ht="15" customHeight="1" x14ac:dyDescent="0.15">
      <c r="A145" s="42">
        <v>140</v>
      </c>
      <c r="B145" s="43"/>
      <c r="C145" s="44"/>
      <c r="D145" s="43"/>
      <c r="E145" s="82"/>
      <c r="F145" s="84"/>
      <c r="G145" s="86"/>
      <c r="H145" s="17"/>
      <c r="I145" s="18"/>
      <c r="J145" s="18"/>
      <c r="K145" s="36"/>
      <c r="L145" s="37"/>
      <c r="M145" s="99"/>
      <c r="N145" s="96"/>
      <c r="O145" s="99" t="str">
        <f>IF($B145="","",IF(ISERROR(VLOOKUP($A145,'HBT(A)'!$B$14:$B$22,1,FALSE)=TRUE),"","○"))&amp;IF($B145="","",IF(ISERROR(VLOOKUP($A145,'HBT(B)'!$B$14:$B$22,1,FALSE)=TRUE),"","○"))</f>
        <v/>
      </c>
      <c r="P145" s="65"/>
      <c r="Q145" s="46"/>
      <c r="R145" s="53"/>
      <c r="S145" s="54"/>
      <c r="T145" s="53"/>
      <c r="U145" s="54"/>
      <c r="V145" s="53"/>
      <c r="W145" s="54"/>
      <c r="X145" s="45"/>
      <c r="Y145" s="46"/>
      <c r="Z145" s="53"/>
      <c r="AA145" s="54"/>
      <c r="AB145" s="55"/>
      <c r="AC145" s="54"/>
      <c r="AD145" s="53"/>
      <c r="AE145" s="54"/>
      <c r="AF145" s="137"/>
      <c r="AG145" s="54"/>
      <c r="AH145" s="53"/>
      <c r="AI145" s="54"/>
      <c r="AJ145" s="53"/>
      <c r="AK145" s="54"/>
      <c r="AL145" s="55"/>
      <c r="AM145" s="54"/>
      <c r="AN145" s="53"/>
      <c r="AO145" s="54"/>
      <c r="AP145" s="45"/>
      <c r="AQ145" s="46"/>
      <c r="AR145" s="45"/>
      <c r="AS145" s="46"/>
      <c r="AT145" s="47"/>
      <c r="AU145" s="48"/>
    </row>
    <row r="146" spans="1:47" ht="15" customHeight="1" x14ac:dyDescent="0.15">
      <c r="A146" s="42">
        <v>141</v>
      </c>
      <c r="B146" s="43"/>
      <c r="C146" s="44"/>
      <c r="D146" s="43"/>
      <c r="E146" s="82"/>
      <c r="F146" s="84"/>
      <c r="G146" s="86"/>
      <c r="H146" s="17"/>
      <c r="I146" s="18"/>
      <c r="J146" s="18"/>
      <c r="K146" s="36"/>
      <c r="L146" s="37"/>
      <c r="M146" s="99"/>
      <c r="N146" s="96"/>
      <c r="O146" s="99" t="str">
        <f>IF($B146="","",IF(ISERROR(VLOOKUP($A146,'HBT(A)'!$B$14:$B$22,1,FALSE)=TRUE),"","○"))&amp;IF($B146="","",IF(ISERROR(VLOOKUP($A146,'HBT(B)'!$B$14:$B$22,1,FALSE)=TRUE),"","○"))</f>
        <v/>
      </c>
      <c r="P146" s="65"/>
      <c r="Q146" s="46"/>
      <c r="R146" s="53"/>
      <c r="S146" s="54"/>
      <c r="T146" s="53"/>
      <c r="U146" s="54"/>
      <c r="V146" s="53"/>
      <c r="W146" s="54"/>
      <c r="X146" s="45"/>
      <c r="Y146" s="46"/>
      <c r="Z146" s="53"/>
      <c r="AA146" s="54"/>
      <c r="AB146" s="55"/>
      <c r="AC146" s="54"/>
      <c r="AD146" s="53"/>
      <c r="AE146" s="54"/>
      <c r="AF146" s="137"/>
      <c r="AG146" s="54"/>
      <c r="AH146" s="53"/>
      <c r="AI146" s="54"/>
      <c r="AJ146" s="53"/>
      <c r="AK146" s="54"/>
      <c r="AL146" s="55"/>
      <c r="AM146" s="54"/>
      <c r="AN146" s="53"/>
      <c r="AO146" s="54"/>
      <c r="AP146" s="45"/>
      <c r="AQ146" s="46"/>
      <c r="AR146" s="45"/>
      <c r="AS146" s="46"/>
      <c r="AT146" s="47"/>
      <c r="AU146" s="48"/>
    </row>
    <row r="147" spans="1:47" ht="15" customHeight="1" x14ac:dyDescent="0.15">
      <c r="A147" s="42">
        <v>142</v>
      </c>
      <c r="B147" s="43"/>
      <c r="C147" s="44"/>
      <c r="D147" s="43"/>
      <c r="E147" s="82"/>
      <c r="F147" s="84"/>
      <c r="G147" s="86"/>
      <c r="H147" s="17"/>
      <c r="I147" s="18"/>
      <c r="J147" s="18"/>
      <c r="K147" s="36"/>
      <c r="L147" s="37"/>
      <c r="M147" s="99"/>
      <c r="N147" s="96"/>
      <c r="O147" s="99" t="str">
        <f>IF($B147="","",IF(ISERROR(VLOOKUP($A147,'HBT(A)'!$B$14:$B$22,1,FALSE)=TRUE),"","○"))&amp;IF($B147="","",IF(ISERROR(VLOOKUP($A147,'HBT(B)'!$B$14:$B$22,1,FALSE)=TRUE),"","○"))</f>
        <v/>
      </c>
      <c r="P147" s="65"/>
      <c r="Q147" s="46"/>
      <c r="R147" s="53"/>
      <c r="S147" s="54"/>
      <c r="T147" s="53"/>
      <c r="U147" s="54"/>
      <c r="V147" s="53"/>
      <c r="W147" s="54"/>
      <c r="X147" s="45"/>
      <c r="Y147" s="46"/>
      <c r="Z147" s="53"/>
      <c r="AA147" s="54"/>
      <c r="AB147" s="55"/>
      <c r="AC147" s="54"/>
      <c r="AD147" s="53"/>
      <c r="AE147" s="54"/>
      <c r="AF147" s="137"/>
      <c r="AG147" s="54"/>
      <c r="AH147" s="53"/>
      <c r="AI147" s="54"/>
      <c r="AJ147" s="53"/>
      <c r="AK147" s="54"/>
      <c r="AL147" s="55"/>
      <c r="AM147" s="54"/>
      <c r="AN147" s="53"/>
      <c r="AO147" s="54"/>
      <c r="AP147" s="45"/>
      <c r="AQ147" s="46"/>
      <c r="AR147" s="45"/>
      <c r="AS147" s="46"/>
      <c r="AT147" s="47"/>
      <c r="AU147" s="48"/>
    </row>
    <row r="148" spans="1:47" ht="15" customHeight="1" x14ac:dyDescent="0.15">
      <c r="A148" s="42">
        <v>143</v>
      </c>
      <c r="B148" s="43"/>
      <c r="C148" s="44"/>
      <c r="D148" s="43"/>
      <c r="E148" s="82"/>
      <c r="F148" s="84"/>
      <c r="G148" s="86"/>
      <c r="H148" s="17"/>
      <c r="I148" s="18"/>
      <c r="J148" s="18"/>
      <c r="K148" s="36"/>
      <c r="L148" s="37"/>
      <c r="M148" s="99"/>
      <c r="N148" s="96"/>
      <c r="O148" s="99" t="str">
        <f>IF($B148="","",IF(ISERROR(VLOOKUP($A148,'HBT(A)'!$B$14:$B$22,1,FALSE)=TRUE),"","○"))&amp;IF($B148="","",IF(ISERROR(VLOOKUP($A148,'HBT(B)'!$B$14:$B$22,1,FALSE)=TRUE),"","○"))</f>
        <v/>
      </c>
      <c r="P148" s="65"/>
      <c r="Q148" s="46"/>
      <c r="R148" s="53"/>
      <c r="S148" s="54"/>
      <c r="T148" s="53"/>
      <c r="U148" s="54"/>
      <c r="V148" s="53"/>
      <c r="W148" s="54"/>
      <c r="X148" s="45"/>
      <c r="Y148" s="46"/>
      <c r="Z148" s="53"/>
      <c r="AA148" s="54"/>
      <c r="AB148" s="55"/>
      <c r="AC148" s="54"/>
      <c r="AD148" s="53"/>
      <c r="AE148" s="54"/>
      <c r="AF148" s="137"/>
      <c r="AG148" s="54"/>
      <c r="AH148" s="53"/>
      <c r="AI148" s="54"/>
      <c r="AJ148" s="53"/>
      <c r="AK148" s="54"/>
      <c r="AL148" s="55"/>
      <c r="AM148" s="54"/>
      <c r="AN148" s="53"/>
      <c r="AO148" s="54"/>
      <c r="AP148" s="45"/>
      <c r="AQ148" s="46"/>
      <c r="AR148" s="45"/>
      <c r="AS148" s="46"/>
      <c r="AT148" s="47"/>
      <c r="AU148" s="48"/>
    </row>
    <row r="149" spans="1:47" ht="15" customHeight="1" x14ac:dyDescent="0.15">
      <c r="A149" s="42">
        <v>144</v>
      </c>
      <c r="B149" s="43"/>
      <c r="C149" s="44"/>
      <c r="D149" s="43"/>
      <c r="E149" s="82"/>
      <c r="F149" s="84"/>
      <c r="G149" s="86"/>
      <c r="H149" s="17"/>
      <c r="I149" s="18"/>
      <c r="J149" s="18"/>
      <c r="K149" s="36"/>
      <c r="L149" s="37"/>
      <c r="M149" s="99"/>
      <c r="N149" s="96"/>
      <c r="O149" s="99" t="str">
        <f>IF($B149="","",IF(ISERROR(VLOOKUP($A149,'HBT(A)'!$B$14:$B$22,1,FALSE)=TRUE),"","○"))&amp;IF($B149="","",IF(ISERROR(VLOOKUP($A149,'HBT(B)'!$B$14:$B$22,1,FALSE)=TRUE),"","○"))</f>
        <v/>
      </c>
      <c r="P149" s="65"/>
      <c r="Q149" s="46"/>
      <c r="R149" s="53"/>
      <c r="S149" s="54"/>
      <c r="T149" s="53"/>
      <c r="U149" s="54"/>
      <c r="V149" s="53"/>
      <c r="W149" s="54"/>
      <c r="X149" s="45"/>
      <c r="Y149" s="46"/>
      <c r="Z149" s="53"/>
      <c r="AA149" s="54"/>
      <c r="AB149" s="55"/>
      <c r="AC149" s="54"/>
      <c r="AD149" s="53"/>
      <c r="AE149" s="54"/>
      <c r="AF149" s="137"/>
      <c r="AG149" s="54"/>
      <c r="AH149" s="53"/>
      <c r="AI149" s="54"/>
      <c r="AJ149" s="53"/>
      <c r="AK149" s="54"/>
      <c r="AL149" s="55"/>
      <c r="AM149" s="54"/>
      <c r="AN149" s="53"/>
      <c r="AO149" s="54"/>
      <c r="AP149" s="45"/>
      <c r="AQ149" s="46"/>
      <c r="AR149" s="45"/>
      <c r="AS149" s="46"/>
      <c r="AT149" s="47"/>
      <c r="AU149" s="48"/>
    </row>
    <row r="150" spans="1:47" ht="15" customHeight="1" x14ac:dyDescent="0.15">
      <c r="A150" s="42">
        <v>145</v>
      </c>
      <c r="B150" s="43"/>
      <c r="C150" s="44"/>
      <c r="D150" s="43"/>
      <c r="E150" s="82"/>
      <c r="F150" s="84"/>
      <c r="G150" s="86"/>
      <c r="H150" s="17"/>
      <c r="I150" s="18"/>
      <c r="J150" s="18"/>
      <c r="K150" s="36"/>
      <c r="L150" s="37"/>
      <c r="M150" s="99"/>
      <c r="N150" s="96"/>
      <c r="O150" s="99" t="str">
        <f>IF($B150="","",IF(ISERROR(VLOOKUP($A150,'HBT(A)'!$B$14:$B$22,1,FALSE)=TRUE),"","○"))&amp;IF($B150="","",IF(ISERROR(VLOOKUP($A150,'HBT(B)'!$B$14:$B$22,1,FALSE)=TRUE),"","○"))</f>
        <v/>
      </c>
      <c r="P150" s="65"/>
      <c r="Q150" s="46"/>
      <c r="R150" s="53"/>
      <c r="S150" s="54"/>
      <c r="T150" s="53"/>
      <c r="U150" s="54"/>
      <c r="V150" s="53"/>
      <c r="W150" s="54"/>
      <c r="X150" s="45"/>
      <c r="Y150" s="46"/>
      <c r="Z150" s="53"/>
      <c r="AA150" s="54"/>
      <c r="AB150" s="55"/>
      <c r="AC150" s="54"/>
      <c r="AD150" s="53"/>
      <c r="AE150" s="54"/>
      <c r="AF150" s="137"/>
      <c r="AG150" s="54"/>
      <c r="AH150" s="53"/>
      <c r="AI150" s="54"/>
      <c r="AJ150" s="53"/>
      <c r="AK150" s="54"/>
      <c r="AL150" s="55"/>
      <c r="AM150" s="54"/>
      <c r="AN150" s="53"/>
      <c r="AO150" s="54"/>
      <c r="AP150" s="45"/>
      <c r="AQ150" s="46"/>
      <c r="AR150" s="45"/>
      <c r="AS150" s="46"/>
      <c r="AT150" s="47"/>
      <c r="AU150" s="48"/>
    </row>
    <row r="151" spans="1:47" ht="15" customHeight="1" x14ac:dyDescent="0.15">
      <c r="A151" s="42">
        <v>146</v>
      </c>
      <c r="B151" s="43"/>
      <c r="C151" s="44"/>
      <c r="D151" s="43"/>
      <c r="E151" s="82"/>
      <c r="F151" s="84"/>
      <c r="G151" s="86"/>
      <c r="H151" s="17"/>
      <c r="I151" s="18"/>
      <c r="J151" s="18"/>
      <c r="K151" s="36"/>
      <c r="L151" s="37"/>
      <c r="M151" s="99"/>
      <c r="N151" s="96"/>
      <c r="O151" s="99" t="str">
        <f>IF($B151="","",IF(ISERROR(VLOOKUP($A151,'HBT(A)'!$B$14:$B$22,1,FALSE)=TRUE),"","○"))&amp;IF($B151="","",IF(ISERROR(VLOOKUP($A151,'HBT(B)'!$B$14:$B$22,1,FALSE)=TRUE),"","○"))</f>
        <v/>
      </c>
      <c r="P151" s="65"/>
      <c r="Q151" s="46"/>
      <c r="R151" s="53"/>
      <c r="S151" s="54"/>
      <c r="T151" s="53"/>
      <c r="U151" s="54"/>
      <c r="V151" s="53"/>
      <c r="W151" s="54"/>
      <c r="X151" s="45"/>
      <c r="Y151" s="46"/>
      <c r="Z151" s="53"/>
      <c r="AA151" s="54"/>
      <c r="AB151" s="55"/>
      <c r="AC151" s="54"/>
      <c r="AD151" s="53"/>
      <c r="AE151" s="54"/>
      <c r="AF151" s="137"/>
      <c r="AG151" s="54"/>
      <c r="AH151" s="53"/>
      <c r="AI151" s="54"/>
      <c r="AJ151" s="53"/>
      <c r="AK151" s="54"/>
      <c r="AL151" s="55"/>
      <c r="AM151" s="54"/>
      <c r="AN151" s="53"/>
      <c r="AO151" s="54"/>
      <c r="AP151" s="45"/>
      <c r="AQ151" s="46"/>
      <c r="AR151" s="45"/>
      <c r="AS151" s="46"/>
      <c r="AT151" s="47"/>
      <c r="AU151" s="48"/>
    </row>
    <row r="152" spans="1:47" ht="15" customHeight="1" x14ac:dyDescent="0.15">
      <c r="A152" s="42">
        <v>147</v>
      </c>
      <c r="B152" s="43"/>
      <c r="C152" s="44"/>
      <c r="D152" s="43"/>
      <c r="E152" s="82"/>
      <c r="F152" s="84"/>
      <c r="G152" s="86"/>
      <c r="H152" s="17"/>
      <c r="I152" s="18"/>
      <c r="J152" s="18"/>
      <c r="K152" s="36"/>
      <c r="L152" s="37"/>
      <c r="M152" s="99"/>
      <c r="N152" s="96"/>
      <c r="O152" s="99" t="str">
        <f>IF($B152="","",IF(ISERROR(VLOOKUP($A152,'HBT(A)'!$B$14:$B$22,1,FALSE)=TRUE),"","○"))&amp;IF($B152="","",IF(ISERROR(VLOOKUP($A152,'HBT(B)'!$B$14:$B$22,1,FALSE)=TRUE),"","○"))</f>
        <v/>
      </c>
      <c r="P152" s="65"/>
      <c r="Q152" s="46"/>
      <c r="R152" s="53"/>
      <c r="S152" s="54"/>
      <c r="T152" s="53"/>
      <c r="U152" s="54"/>
      <c r="V152" s="53"/>
      <c r="W152" s="54"/>
      <c r="X152" s="45"/>
      <c r="Y152" s="46"/>
      <c r="Z152" s="53"/>
      <c r="AA152" s="54"/>
      <c r="AB152" s="55"/>
      <c r="AC152" s="54"/>
      <c r="AD152" s="53"/>
      <c r="AE152" s="54"/>
      <c r="AF152" s="137"/>
      <c r="AG152" s="54"/>
      <c r="AH152" s="53"/>
      <c r="AI152" s="54"/>
      <c r="AJ152" s="53"/>
      <c r="AK152" s="54"/>
      <c r="AL152" s="55"/>
      <c r="AM152" s="54"/>
      <c r="AN152" s="53"/>
      <c r="AO152" s="54"/>
      <c r="AP152" s="45"/>
      <c r="AQ152" s="46"/>
      <c r="AR152" s="45"/>
      <c r="AS152" s="46"/>
      <c r="AT152" s="47"/>
      <c r="AU152" s="48"/>
    </row>
    <row r="153" spans="1:47" ht="15" customHeight="1" x14ac:dyDescent="0.15">
      <c r="A153" s="42">
        <v>148</v>
      </c>
      <c r="B153" s="43"/>
      <c r="C153" s="44"/>
      <c r="D153" s="43"/>
      <c r="E153" s="82"/>
      <c r="F153" s="84"/>
      <c r="G153" s="86"/>
      <c r="H153" s="17"/>
      <c r="I153" s="18"/>
      <c r="J153" s="18"/>
      <c r="K153" s="36"/>
      <c r="L153" s="37"/>
      <c r="M153" s="99"/>
      <c r="N153" s="96"/>
      <c r="O153" s="99" t="str">
        <f>IF($B153="","",IF(ISERROR(VLOOKUP($A153,'HBT(A)'!$B$14:$B$22,1,FALSE)=TRUE),"","○"))&amp;IF($B153="","",IF(ISERROR(VLOOKUP($A153,'HBT(B)'!$B$14:$B$22,1,FALSE)=TRUE),"","○"))</f>
        <v/>
      </c>
      <c r="P153" s="65"/>
      <c r="Q153" s="46"/>
      <c r="R153" s="53"/>
      <c r="S153" s="54"/>
      <c r="T153" s="53"/>
      <c r="U153" s="54"/>
      <c r="V153" s="53"/>
      <c r="W153" s="54"/>
      <c r="X153" s="45"/>
      <c r="Y153" s="46"/>
      <c r="Z153" s="53"/>
      <c r="AA153" s="54"/>
      <c r="AB153" s="55"/>
      <c r="AC153" s="54"/>
      <c r="AD153" s="53"/>
      <c r="AE153" s="54"/>
      <c r="AF153" s="137"/>
      <c r="AG153" s="54"/>
      <c r="AH153" s="53"/>
      <c r="AI153" s="54"/>
      <c r="AJ153" s="53"/>
      <c r="AK153" s="54"/>
      <c r="AL153" s="55"/>
      <c r="AM153" s="54"/>
      <c r="AN153" s="53"/>
      <c r="AO153" s="54"/>
      <c r="AP153" s="45"/>
      <c r="AQ153" s="46"/>
      <c r="AR153" s="45"/>
      <c r="AS153" s="46"/>
      <c r="AT153" s="47"/>
      <c r="AU153" s="48"/>
    </row>
    <row r="154" spans="1:47" ht="15" customHeight="1" x14ac:dyDescent="0.15">
      <c r="A154" s="42">
        <v>149</v>
      </c>
      <c r="B154" s="43"/>
      <c r="C154" s="44"/>
      <c r="D154" s="43"/>
      <c r="E154" s="82"/>
      <c r="F154" s="84"/>
      <c r="G154" s="86"/>
      <c r="H154" s="17"/>
      <c r="I154" s="18"/>
      <c r="J154" s="18"/>
      <c r="K154" s="36"/>
      <c r="L154" s="37"/>
      <c r="M154" s="99"/>
      <c r="N154" s="96"/>
      <c r="O154" s="99" t="str">
        <f>IF($B154="","",IF(ISERROR(VLOOKUP($A154,'HBT(A)'!$B$14:$B$22,1,FALSE)=TRUE),"","○"))&amp;IF($B154="","",IF(ISERROR(VLOOKUP($A154,'HBT(B)'!$B$14:$B$22,1,FALSE)=TRUE),"","○"))</f>
        <v/>
      </c>
      <c r="P154" s="65"/>
      <c r="Q154" s="46"/>
      <c r="R154" s="53"/>
      <c r="S154" s="54"/>
      <c r="T154" s="53"/>
      <c r="U154" s="54"/>
      <c r="V154" s="53"/>
      <c r="W154" s="54"/>
      <c r="X154" s="45"/>
      <c r="Y154" s="46"/>
      <c r="Z154" s="53"/>
      <c r="AA154" s="54"/>
      <c r="AB154" s="55"/>
      <c r="AC154" s="54"/>
      <c r="AD154" s="53"/>
      <c r="AE154" s="54"/>
      <c r="AF154" s="137"/>
      <c r="AG154" s="54"/>
      <c r="AH154" s="53"/>
      <c r="AI154" s="54"/>
      <c r="AJ154" s="53"/>
      <c r="AK154" s="54"/>
      <c r="AL154" s="55"/>
      <c r="AM154" s="54"/>
      <c r="AN154" s="53"/>
      <c r="AO154" s="54"/>
      <c r="AP154" s="45"/>
      <c r="AQ154" s="46"/>
      <c r="AR154" s="45"/>
      <c r="AS154" s="46"/>
      <c r="AT154" s="47"/>
      <c r="AU154" s="48"/>
    </row>
    <row r="155" spans="1:47" ht="15" customHeight="1" x14ac:dyDescent="0.15">
      <c r="A155" s="42">
        <v>150</v>
      </c>
      <c r="B155" s="43"/>
      <c r="C155" s="44"/>
      <c r="D155" s="43"/>
      <c r="E155" s="82"/>
      <c r="F155" s="84"/>
      <c r="G155" s="86"/>
      <c r="H155" s="17"/>
      <c r="I155" s="18"/>
      <c r="J155" s="18"/>
      <c r="K155" s="36"/>
      <c r="L155" s="37"/>
      <c r="M155" s="99"/>
      <c r="N155" s="96"/>
      <c r="O155" s="99" t="str">
        <f>IF($B155="","",IF(ISERROR(VLOOKUP($A155,'HBT(A)'!$B$14:$B$22,1,FALSE)=TRUE),"","○"))&amp;IF($B155="","",IF(ISERROR(VLOOKUP($A155,'HBT(B)'!$B$14:$B$22,1,FALSE)=TRUE),"","○"))</f>
        <v/>
      </c>
      <c r="P155" s="65"/>
      <c r="Q155" s="46"/>
      <c r="R155" s="53"/>
      <c r="S155" s="54"/>
      <c r="T155" s="53"/>
      <c r="U155" s="54"/>
      <c r="V155" s="53"/>
      <c r="W155" s="54"/>
      <c r="X155" s="45"/>
      <c r="Y155" s="46"/>
      <c r="Z155" s="53"/>
      <c r="AA155" s="54"/>
      <c r="AB155" s="55"/>
      <c r="AC155" s="54"/>
      <c r="AD155" s="53"/>
      <c r="AE155" s="54"/>
      <c r="AF155" s="137"/>
      <c r="AG155" s="54"/>
      <c r="AH155" s="53"/>
      <c r="AI155" s="54"/>
      <c r="AJ155" s="53"/>
      <c r="AK155" s="54"/>
      <c r="AL155" s="55"/>
      <c r="AM155" s="54"/>
      <c r="AN155" s="53"/>
      <c r="AO155" s="54"/>
      <c r="AP155" s="45"/>
      <c r="AQ155" s="46"/>
      <c r="AR155" s="45"/>
      <c r="AS155" s="46"/>
      <c r="AT155" s="47"/>
      <c r="AU155" s="48"/>
    </row>
    <row r="156" spans="1:47" ht="15" customHeight="1" x14ac:dyDescent="0.15">
      <c r="A156" s="42">
        <v>151</v>
      </c>
      <c r="B156" s="43"/>
      <c r="C156" s="44"/>
      <c r="D156" s="43"/>
      <c r="E156" s="82"/>
      <c r="F156" s="84"/>
      <c r="G156" s="86"/>
      <c r="H156" s="17"/>
      <c r="I156" s="18"/>
      <c r="J156" s="18"/>
      <c r="K156" s="36"/>
      <c r="L156" s="37"/>
      <c r="M156" s="99"/>
      <c r="N156" s="96"/>
      <c r="O156" s="99" t="str">
        <f>IF($B156="","",IF(ISERROR(VLOOKUP($A156,'HBT(A)'!$B$14:$B$22,1,FALSE)=TRUE),"","○"))&amp;IF($B156="","",IF(ISERROR(VLOOKUP($A156,'HBT(B)'!$B$14:$B$22,1,FALSE)=TRUE),"","○"))</f>
        <v/>
      </c>
      <c r="P156" s="65"/>
      <c r="Q156" s="46"/>
      <c r="R156" s="53"/>
      <c r="S156" s="54"/>
      <c r="T156" s="53"/>
      <c r="U156" s="54"/>
      <c r="V156" s="53"/>
      <c r="W156" s="54"/>
      <c r="X156" s="45"/>
      <c r="Y156" s="46"/>
      <c r="Z156" s="53"/>
      <c r="AA156" s="54"/>
      <c r="AB156" s="55"/>
      <c r="AC156" s="54"/>
      <c r="AD156" s="53"/>
      <c r="AE156" s="54"/>
      <c r="AF156" s="137"/>
      <c r="AG156" s="54"/>
      <c r="AH156" s="53"/>
      <c r="AI156" s="54"/>
      <c r="AJ156" s="53"/>
      <c r="AK156" s="54"/>
      <c r="AL156" s="55"/>
      <c r="AM156" s="54"/>
      <c r="AN156" s="53"/>
      <c r="AO156" s="54"/>
      <c r="AP156" s="45"/>
      <c r="AQ156" s="46"/>
      <c r="AR156" s="45"/>
      <c r="AS156" s="46"/>
      <c r="AT156" s="47"/>
      <c r="AU156" s="48"/>
    </row>
    <row r="157" spans="1:47" ht="15" customHeight="1" x14ac:dyDescent="0.15">
      <c r="A157" s="42">
        <v>152</v>
      </c>
      <c r="B157" s="43"/>
      <c r="C157" s="44"/>
      <c r="D157" s="43"/>
      <c r="E157" s="82"/>
      <c r="F157" s="84"/>
      <c r="G157" s="86"/>
      <c r="H157" s="17"/>
      <c r="I157" s="18"/>
      <c r="J157" s="18"/>
      <c r="K157" s="36"/>
      <c r="L157" s="37"/>
      <c r="M157" s="99"/>
      <c r="N157" s="96"/>
      <c r="O157" s="99" t="str">
        <f>IF($B157="","",IF(ISERROR(VLOOKUP($A157,'HBT(A)'!$B$14:$B$22,1,FALSE)=TRUE),"","○"))&amp;IF($B157="","",IF(ISERROR(VLOOKUP($A157,'HBT(B)'!$B$14:$B$22,1,FALSE)=TRUE),"","○"))</f>
        <v/>
      </c>
      <c r="P157" s="65"/>
      <c r="Q157" s="46"/>
      <c r="R157" s="53"/>
      <c r="S157" s="54"/>
      <c r="T157" s="53"/>
      <c r="U157" s="54"/>
      <c r="V157" s="53"/>
      <c r="W157" s="54"/>
      <c r="X157" s="45"/>
      <c r="Y157" s="46"/>
      <c r="Z157" s="53"/>
      <c r="AA157" s="54"/>
      <c r="AB157" s="55"/>
      <c r="AC157" s="54"/>
      <c r="AD157" s="53"/>
      <c r="AE157" s="54"/>
      <c r="AF157" s="137"/>
      <c r="AG157" s="54"/>
      <c r="AH157" s="53"/>
      <c r="AI157" s="54"/>
      <c r="AJ157" s="53"/>
      <c r="AK157" s="54"/>
      <c r="AL157" s="55"/>
      <c r="AM157" s="54"/>
      <c r="AN157" s="53"/>
      <c r="AO157" s="54"/>
      <c r="AP157" s="45"/>
      <c r="AQ157" s="46"/>
      <c r="AR157" s="45"/>
      <c r="AS157" s="46"/>
      <c r="AT157" s="47"/>
      <c r="AU157" s="48"/>
    </row>
    <row r="158" spans="1:47" ht="15" customHeight="1" x14ac:dyDescent="0.15">
      <c r="A158" s="42">
        <v>153</v>
      </c>
      <c r="B158" s="43"/>
      <c r="C158" s="44"/>
      <c r="D158" s="43"/>
      <c r="E158" s="82"/>
      <c r="F158" s="84"/>
      <c r="G158" s="86"/>
      <c r="H158" s="17"/>
      <c r="I158" s="18"/>
      <c r="J158" s="18"/>
      <c r="K158" s="36"/>
      <c r="L158" s="37"/>
      <c r="M158" s="99"/>
      <c r="N158" s="96"/>
      <c r="O158" s="99" t="str">
        <f>IF($B158="","",IF(ISERROR(VLOOKUP($A158,'HBT(A)'!$B$14:$B$22,1,FALSE)=TRUE),"","○"))&amp;IF($B158="","",IF(ISERROR(VLOOKUP($A158,'HBT(B)'!$B$14:$B$22,1,FALSE)=TRUE),"","○"))</f>
        <v/>
      </c>
      <c r="P158" s="65"/>
      <c r="Q158" s="46"/>
      <c r="R158" s="53"/>
      <c r="S158" s="54"/>
      <c r="T158" s="53"/>
      <c r="U158" s="54"/>
      <c r="V158" s="53"/>
      <c r="W158" s="54"/>
      <c r="X158" s="45"/>
      <c r="Y158" s="46"/>
      <c r="Z158" s="53"/>
      <c r="AA158" s="54"/>
      <c r="AB158" s="55"/>
      <c r="AC158" s="54"/>
      <c r="AD158" s="53"/>
      <c r="AE158" s="54"/>
      <c r="AF158" s="137"/>
      <c r="AG158" s="54"/>
      <c r="AH158" s="53"/>
      <c r="AI158" s="54"/>
      <c r="AJ158" s="53"/>
      <c r="AK158" s="54"/>
      <c r="AL158" s="55"/>
      <c r="AM158" s="54"/>
      <c r="AN158" s="53"/>
      <c r="AO158" s="54"/>
      <c r="AP158" s="45"/>
      <c r="AQ158" s="46"/>
      <c r="AR158" s="45"/>
      <c r="AS158" s="46"/>
      <c r="AT158" s="47"/>
      <c r="AU158" s="48"/>
    </row>
    <row r="159" spans="1:47" ht="15" customHeight="1" x14ac:dyDescent="0.15">
      <c r="A159" s="42">
        <v>154</v>
      </c>
      <c r="B159" s="43"/>
      <c r="C159" s="44"/>
      <c r="D159" s="43"/>
      <c r="E159" s="82"/>
      <c r="F159" s="84"/>
      <c r="G159" s="86"/>
      <c r="H159" s="17"/>
      <c r="I159" s="18"/>
      <c r="J159" s="18"/>
      <c r="K159" s="36"/>
      <c r="L159" s="37"/>
      <c r="M159" s="99"/>
      <c r="N159" s="96"/>
      <c r="O159" s="99" t="str">
        <f>IF($B159="","",IF(ISERROR(VLOOKUP($A159,'HBT(A)'!$B$14:$B$22,1,FALSE)=TRUE),"","○"))&amp;IF($B159="","",IF(ISERROR(VLOOKUP($A159,'HBT(B)'!$B$14:$B$22,1,FALSE)=TRUE),"","○"))</f>
        <v/>
      </c>
      <c r="P159" s="65"/>
      <c r="Q159" s="46"/>
      <c r="R159" s="53"/>
      <c r="S159" s="54"/>
      <c r="T159" s="53"/>
      <c r="U159" s="54"/>
      <c r="V159" s="53"/>
      <c r="W159" s="54"/>
      <c r="X159" s="45"/>
      <c r="Y159" s="46"/>
      <c r="Z159" s="53"/>
      <c r="AA159" s="54"/>
      <c r="AB159" s="55"/>
      <c r="AC159" s="54"/>
      <c r="AD159" s="53"/>
      <c r="AE159" s="54"/>
      <c r="AF159" s="137"/>
      <c r="AG159" s="54"/>
      <c r="AH159" s="53"/>
      <c r="AI159" s="54"/>
      <c r="AJ159" s="53"/>
      <c r="AK159" s="54"/>
      <c r="AL159" s="55"/>
      <c r="AM159" s="54"/>
      <c r="AN159" s="53"/>
      <c r="AO159" s="54"/>
      <c r="AP159" s="45"/>
      <c r="AQ159" s="46"/>
      <c r="AR159" s="45"/>
      <c r="AS159" s="46"/>
      <c r="AT159" s="47"/>
      <c r="AU159" s="48"/>
    </row>
    <row r="160" spans="1:47" ht="15" customHeight="1" x14ac:dyDescent="0.15">
      <c r="A160" s="42">
        <v>155</v>
      </c>
      <c r="B160" s="43"/>
      <c r="C160" s="44"/>
      <c r="D160" s="43"/>
      <c r="E160" s="82"/>
      <c r="F160" s="84"/>
      <c r="G160" s="86"/>
      <c r="H160" s="17"/>
      <c r="I160" s="18"/>
      <c r="J160" s="18"/>
      <c r="K160" s="36"/>
      <c r="L160" s="37"/>
      <c r="M160" s="99"/>
      <c r="N160" s="96"/>
      <c r="O160" s="99" t="str">
        <f>IF($B160="","",IF(ISERROR(VLOOKUP($A160,'HBT(A)'!$B$14:$B$22,1,FALSE)=TRUE),"","○"))&amp;IF($B160="","",IF(ISERROR(VLOOKUP($A160,'HBT(B)'!$B$14:$B$22,1,FALSE)=TRUE),"","○"))</f>
        <v/>
      </c>
      <c r="P160" s="65"/>
      <c r="Q160" s="46"/>
      <c r="R160" s="53"/>
      <c r="S160" s="54"/>
      <c r="T160" s="53"/>
      <c r="U160" s="54"/>
      <c r="V160" s="53"/>
      <c r="W160" s="54"/>
      <c r="X160" s="45"/>
      <c r="Y160" s="46"/>
      <c r="Z160" s="53"/>
      <c r="AA160" s="54"/>
      <c r="AB160" s="55"/>
      <c r="AC160" s="54"/>
      <c r="AD160" s="53"/>
      <c r="AE160" s="54"/>
      <c r="AF160" s="137"/>
      <c r="AG160" s="54"/>
      <c r="AH160" s="53"/>
      <c r="AI160" s="54"/>
      <c r="AJ160" s="53"/>
      <c r="AK160" s="54"/>
      <c r="AL160" s="55"/>
      <c r="AM160" s="54"/>
      <c r="AN160" s="53"/>
      <c r="AO160" s="54"/>
      <c r="AP160" s="45"/>
      <c r="AQ160" s="46"/>
      <c r="AR160" s="45"/>
      <c r="AS160" s="46"/>
      <c r="AT160" s="47"/>
      <c r="AU160" s="48"/>
    </row>
    <row r="161" spans="1:47" ht="15" customHeight="1" x14ac:dyDescent="0.15">
      <c r="A161" s="42">
        <v>156</v>
      </c>
      <c r="B161" s="43"/>
      <c r="C161" s="44"/>
      <c r="D161" s="43"/>
      <c r="E161" s="82"/>
      <c r="F161" s="84"/>
      <c r="G161" s="86"/>
      <c r="H161" s="17"/>
      <c r="I161" s="18"/>
      <c r="J161" s="18"/>
      <c r="K161" s="36"/>
      <c r="L161" s="37"/>
      <c r="M161" s="99"/>
      <c r="N161" s="96"/>
      <c r="O161" s="99" t="str">
        <f>IF($B161="","",IF(ISERROR(VLOOKUP($A161,'HBT(A)'!$B$14:$B$22,1,FALSE)=TRUE),"","○"))&amp;IF($B161="","",IF(ISERROR(VLOOKUP($A161,'HBT(B)'!$B$14:$B$22,1,FALSE)=TRUE),"","○"))</f>
        <v/>
      </c>
      <c r="P161" s="65"/>
      <c r="Q161" s="46"/>
      <c r="R161" s="53"/>
      <c r="S161" s="54"/>
      <c r="T161" s="53"/>
      <c r="U161" s="54"/>
      <c r="V161" s="53"/>
      <c r="W161" s="54"/>
      <c r="X161" s="45"/>
      <c r="Y161" s="46"/>
      <c r="Z161" s="53"/>
      <c r="AA161" s="54"/>
      <c r="AB161" s="55"/>
      <c r="AC161" s="54"/>
      <c r="AD161" s="53"/>
      <c r="AE161" s="54"/>
      <c r="AF161" s="137"/>
      <c r="AG161" s="54"/>
      <c r="AH161" s="53"/>
      <c r="AI161" s="54"/>
      <c r="AJ161" s="53"/>
      <c r="AK161" s="54"/>
      <c r="AL161" s="55"/>
      <c r="AM161" s="54"/>
      <c r="AN161" s="53"/>
      <c r="AO161" s="54"/>
      <c r="AP161" s="45"/>
      <c r="AQ161" s="46"/>
      <c r="AR161" s="45"/>
      <c r="AS161" s="46"/>
      <c r="AT161" s="47"/>
      <c r="AU161" s="48"/>
    </row>
    <row r="162" spans="1:47" ht="15" customHeight="1" x14ac:dyDescent="0.15">
      <c r="A162" s="42">
        <v>157</v>
      </c>
      <c r="B162" s="43"/>
      <c r="C162" s="44"/>
      <c r="D162" s="43"/>
      <c r="E162" s="82"/>
      <c r="F162" s="84"/>
      <c r="G162" s="86"/>
      <c r="H162" s="17"/>
      <c r="I162" s="18"/>
      <c r="J162" s="18"/>
      <c r="K162" s="36"/>
      <c r="L162" s="37"/>
      <c r="M162" s="99"/>
      <c r="N162" s="96"/>
      <c r="O162" s="99" t="str">
        <f>IF($B162="","",IF(ISERROR(VLOOKUP($A162,'HBT(A)'!$B$14:$B$22,1,FALSE)=TRUE),"","○"))&amp;IF($B162="","",IF(ISERROR(VLOOKUP($A162,'HBT(B)'!$B$14:$B$22,1,FALSE)=TRUE),"","○"))</f>
        <v/>
      </c>
      <c r="P162" s="65"/>
      <c r="Q162" s="46"/>
      <c r="R162" s="53"/>
      <c r="S162" s="54"/>
      <c r="T162" s="53"/>
      <c r="U162" s="54"/>
      <c r="V162" s="53"/>
      <c r="W162" s="54"/>
      <c r="X162" s="45"/>
      <c r="Y162" s="46"/>
      <c r="Z162" s="53"/>
      <c r="AA162" s="54"/>
      <c r="AB162" s="55"/>
      <c r="AC162" s="54"/>
      <c r="AD162" s="53"/>
      <c r="AE162" s="54"/>
      <c r="AF162" s="137"/>
      <c r="AG162" s="54"/>
      <c r="AH162" s="53"/>
      <c r="AI162" s="54"/>
      <c r="AJ162" s="53"/>
      <c r="AK162" s="54"/>
      <c r="AL162" s="55"/>
      <c r="AM162" s="54"/>
      <c r="AN162" s="53"/>
      <c r="AO162" s="54"/>
      <c r="AP162" s="45"/>
      <c r="AQ162" s="46"/>
      <c r="AR162" s="45"/>
      <c r="AS162" s="46"/>
      <c r="AT162" s="47"/>
      <c r="AU162" s="48"/>
    </row>
    <row r="163" spans="1:47" ht="15" customHeight="1" x14ac:dyDescent="0.15">
      <c r="A163" s="42">
        <v>158</v>
      </c>
      <c r="B163" s="43"/>
      <c r="C163" s="44"/>
      <c r="D163" s="43"/>
      <c r="E163" s="82"/>
      <c r="F163" s="84"/>
      <c r="G163" s="86"/>
      <c r="H163" s="17"/>
      <c r="I163" s="18"/>
      <c r="J163" s="18"/>
      <c r="K163" s="36"/>
      <c r="L163" s="37"/>
      <c r="M163" s="99"/>
      <c r="N163" s="96"/>
      <c r="O163" s="99" t="str">
        <f>IF($B163="","",IF(ISERROR(VLOOKUP($A163,'HBT(A)'!$B$14:$B$22,1,FALSE)=TRUE),"","○"))&amp;IF($B163="","",IF(ISERROR(VLOOKUP($A163,'HBT(B)'!$B$14:$B$22,1,FALSE)=TRUE),"","○"))</f>
        <v/>
      </c>
      <c r="P163" s="65"/>
      <c r="Q163" s="46"/>
      <c r="R163" s="53"/>
      <c r="S163" s="54"/>
      <c r="T163" s="53"/>
      <c r="U163" s="54"/>
      <c r="V163" s="53"/>
      <c r="W163" s="54"/>
      <c r="X163" s="45"/>
      <c r="Y163" s="46"/>
      <c r="Z163" s="53"/>
      <c r="AA163" s="54"/>
      <c r="AB163" s="55"/>
      <c r="AC163" s="54"/>
      <c r="AD163" s="53"/>
      <c r="AE163" s="54"/>
      <c r="AF163" s="137"/>
      <c r="AG163" s="54"/>
      <c r="AH163" s="53"/>
      <c r="AI163" s="54"/>
      <c r="AJ163" s="53"/>
      <c r="AK163" s="54"/>
      <c r="AL163" s="55"/>
      <c r="AM163" s="54"/>
      <c r="AN163" s="53"/>
      <c r="AO163" s="54"/>
      <c r="AP163" s="45"/>
      <c r="AQ163" s="46"/>
      <c r="AR163" s="45"/>
      <c r="AS163" s="46"/>
      <c r="AT163" s="47"/>
      <c r="AU163" s="48"/>
    </row>
    <row r="164" spans="1:47" ht="15" customHeight="1" x14ac:dyDescent="0.15">
      <c r="A164" s="42">
        <v>159</v>
      </c>
      <c r="B164" s="43"/>
      <c r="C164" s="44"/>
      <c r="D164" s="43"/>
      <c r="E164" s="82"/>
      <c r="F164" s="84"/>
      <c r="G164" s="86"/>
      <c r="H164" s="17"/>
      <c r="I164" s="18"/>
      <c r="J164" s="18"/>
      <c r="K164" s="36"/>
      <c r="L164" s="37"/>
      <c r="M164" s="99"/>
      <c r="N164" s="96"/>
      <c r="O164" s="99" t="str">
        <f>IF($B164="","",IF(ISERROR(VLOOKUP($A164,'HBT(A)'!$B$14:$B$22,1,FALSE)=TRUE),"","○"))&amp;IF($B164="","",IF(ISERROR(VLOOKUP($A164,'HBT(B)'!$B$14:$B$22,1,FALSE)=TRUE),"","○"))</f>
        <v/>
      </c>
      <c r="P164" s="65"/>
      <c r="Q164" s="46"/>
      <c r="R164" s="53"/>
      <c r="S164" s="54"/>
      <c r="T164" s="53"/>
      <c r="U164" s="54"/>
      <c r="V164" s="53"/>
      <c r="W164" s="54"/>
      <c r="X164" s="45"/>
      <c r="Y164" s="46"/>
      <c r="Z164" s="53"/>
      <c r="AA164" s="54"/>
      <c r="AB164" s="55"/>
      <c r="AC164" s="54"/>
      <c r="AD164" s="53"/>
      <c r="AE164" s="54"/>
      <c r="AF164" s="137"/>
      <c r="AG164" s="54"/>
      <c r="AH164" s="53"/>
      <c r="AI164" s="54"/>
      <c r="AJ164" s="53"/>
      <c r="AK164" s="54"/>
      <c r="AL164" s="55"/>
      <c r="AM164" s="54"/>
      <c r="AN164" s="53"/>
      <c r="AO164" s="54"/>
      <c r="AP164" s="45"/>
      <c r="AQ164" s="46"/>
      <c r="AR164" s="45"/>
      <c r="AS164" s="46"/>
      <c r="AT164" s="47"/>
      <c r="AU164" s="48"/>
    </row>
    <row r="165" spans="1:47" ht="15" customHeight="1" x14ac:dyDescent="0.15">
      <c r="A165" s="42">
        <v>160</v>
      </c>
      <c r="B165" s="43"/>
      <c r="C165" s="44"/>
      <c r="D165" s="43"/>
      <c r="E165" s="82"/>
      <c r="F165" s="84"/>
      <c r="G165" s="86"/>
      <c r="H165" s="17"/>
      <c r="I165" s="18"/>
      <c r="J165" s="18"/>
      <c r="K165" s="36"/>
      <c r="L165" s="37"/>
      <c r="M165" s="99"/>
      <c r="N165" s="96"/>
      <c r="O165" s="99" t="str">
        <f>IF($B165="","",IF(ISERROR(VLOOKUP($A165,'HBT(A)'!$B$14:$B$22,1,FALSE)=TRUE),"","○"))&amp;IF($B165="","",IF(ISERROR(VLOOKUP($A165,'HBT(B)'!$B$14:$B$22,1,FALSE)=TRUE),"","○"))</f>
        <v/>
      </c>
      <c r="P165" s="65"/>
      <c r="Q165" s="46"/>
      <c r="R165" s="53"/>
      <c r="S165" s="54"/>
      <c r="T165" s="53"/>
      <c r="U165" s="54"/>
      <c r="V165" s="53"/>
      <c r="W165" s="54"/>
      <c r="X165" s="45"/>
      <c r="Y165" s="46"/>
      <c r="Z165" s="53"/>
      <c r="AA165" s="54"/>
      <c r="AB165" s="55"/>
      <c r="AC165" s="54"/>
      <c r="AD165" s="53"/>
      <c r="AE165" s="54"/>
      <c r="AF165" s="137"/>
      <c r="AG165" s="54"/>
      <c r="AH165" s="53"/>
      <c r="AI165" s="54"/>
      <c r="AJ165" s="53"/>
      <c r="AK165" s="54"/>
      <c r="AL165" s="55"/>
      <c r="AM165" s="54"/>
      <c r="AN165" s="53"/>
      <c r="AO165" s="54"/>
      <c r="AP165" s="45"/>
      <c r="AQ165" s="46"/>
      <c r="AR165" s="45"/>
      <c r="AS165" s="46"/>
      <c r="AT165" s="47"/>
      <c r="AU165" s="48"/>
    </row>
    <row r="166" spans="1:47" ht="15" customHeight="1" x14ac:dyDescent="0.15">
      <c r="A166" s="42">
        <v>161</v>
      </c>
      <c r="B166" s="43"/>
      <c r="C166" s="44"/>
      <c r="D166" s="43"/>
      <c r="E166" s="82"/>
      <c r="F166" s="84"/>
      <c r="G166" s="86"/>
      <c r="H166" s="17"/>
      <c r="I166" s="18"/>
      <c r="J166" s="18"/>
      <c r="K166" s="36"/>
      <c r="L166" s="37"/>
      <c r="M166" s="99"/>
      <c r="N166" s="96"/>
      <c r="O166" s="99" t="str">
        <f>IF($B166="","",IF(ISERROR(VLOOKUP($A166,'HBT(A)'!$B$14:$B$22,1,FALSE)=TRUE),"","○"))&amp;IF($B166="","",IF(ISERROR(VLOOKUP($A166,'HBT(B)'!$B$14:$B$22,1,FALSE)=TRUE),"","○"))</f>
        <v/>
      </c>
      <c r="P166" s="65"/>
      <c r="Q166" s="46"/>
      <c r="R166" s="53"/>
      <c r="S166" s="54"/>
      <c r="T166" s="53"/>
      <c r="U166" s="54"/>
      <c r="V166" s="53"/>
      <c r="W166" s="54"/>
      <c r="X166" s="45"/>
      <c r="Y166" s="46"/>
      <c r="Z166" s="53"/>
      <c r="AA166" s="54"/>
      <c r="AB166" s="55"/>
      <c r="AC166" s="54"/>
      <c r="AD166" s="53"/>
      <c r="AE166" s="54"/>
      <c r="AF166" s="137"/>
      <c r="AG166" s="54"/>
      <c r="AH166" s="53"/>
      <c r="AI166" s="54"/>
      <c r="AJ166" s="53"/>
      <c r="AK166" s="54"/>
      <c r="AL166" s="55"/>
      <c r="AM166" s="54"/>
      <c r="AN166" s="53"/>
      <c r="AO166" s="54"/>
      <c r="AP166" s="45"/>
      <c r="AQ166" s="46"/>
      <c r="AR166" s="45"/>
      <c r="AS166" s="46"/>
      <c r="AT166" s="47"/>
      <c r="AU166" s="48"/>
    </row>
    <row r="167" spans="1:47" ht="15" customHeight="1" x14ac:dyDescent="0.15">
      <c r="A167" s="42">
        <v>162</v>
      </c>
      <c r="B167" s="43"/>
      <c r="C167" s="44"/>
      <c r="D167" s="43"/>
      <c r="E167" s="82"/>
      <c r="F167" s="84"/>
      <c r="G167" s="86"/>
      <c r="H167" s="17"/>
      <c r="I167" s="18"/>
      <c r="J167" s="18"/>
      <c r="K167" s="36"/>
      <c r="L167" s="37"/>
      <c r="M167" s="99"/>
      <c r="N167" s="96"/>
      <c r="O167" s="99" t="str">
        <f>IF($B167="","",IF(ISERROR(VLOOKUP($A167,'HBT(A)'!$B$14:$B$22,1,FALSE)=TRUE),"","○"))&amp;IF($B167="","",IF(ISERROR(VLOOKUP($A167,'HBT(B)'!$B$14:$B$22,1,FALSE)=TRUE),"","○"))</f>
        <v/>
      </c>
      <c r="P167" s="65"/>
      <c r="Q167" s="46"/>
      <c r="R167" s="53"/>
      <c r="S167" s="54"/>
      <c r="T167" s="53"/>
      <c r="U167" s="54"/>
      <c r="V167" s="53"/>
      <c r="W167" s="54"/>
      <c r="X167" s="45"/>
      <c r="Y167" s="46"/>
      <c r="Z167" s="53"/>
      <c r="AA167" s="54"/>
      <c r="AB167" s="55"/>
      <c r="AC167" s="54"/>
      <c r="AD167" s="53"/>
      <c r="AE167" s="54"/>
      <c r="AF167" s="137"/>
      <c r="AG167" s="54"/>
      <c r="AH167" s="53"/>
      <c r="AI167" s="54"/>
      <c r="AJ167" s="53"/>
      <c r="AK167" s="54"/>
      <c r="AL167" s="55"/>
      <c r="AM167" s="54"/>
      <c r="AN167" s="53"/>
      <c r="AO167" s="54"/>
      <c r="AP167" s="45"/>
      <c r="AQ167" s="46"/>
      <c r="AR167" s="45"/>
      <c r="AS167" s="46"/>
      <c r="AT167" s="47"/>
      <c r="AU167" s="48"/>
    </row>
    <row r="168" spans="1:47" ht="15" customHeight="1" x14ac:dyDescent="0.15">
      <c r="A168" s="42">
        <v>163</v>
      </c>
      <c r="B168" s="43"/>
      <c r="C168" s="44"/>
      <c r="D168" s="43"/>
      <c r="E168" s="82"/>
      <c r="F168" s="84"/>
      <c r="G168" s="86"/>
      <c r="H168" s="17"/>
      <c r="I168" s="18"/>
      <c r="J168" s="18"/>
      <c r="K168" s="36"/>
      <c r="L168" s="37"/>
      <c r="M168" s="99"/>
      <c r="N168" s="96"/>
      <c r="O168" s="99" t="str">
        <f>IF($B168="","",IF(ISERROR(VLOOKUP($A168,'HBT(A)'!$B$14:$B$22,1,FALSE)=TRUE),"","○"))&amp;IF($B168="","",IF(ISERROR(VLOOKUP($A168,'HBT(B)'!$B$14:$B$22,1,FALSE)=TRUE),"","○"))</f>
        <v/>
      </c>
      <c r="P168" s="65"/>
      <c r="Q168" s="46"/>
      <c r="R168" s="53"/>
      <c r="S168" s="54"/>
      <c r="T168" s="53"/>
      <c r="U168" s="54"/>
      <c r="V168" s="53"/>
      <c r="W168" s="54"/>
      <c r="X168" s="45"/>
      <c r="Y168" s="46"/>
      <c r="Z168" s="53"/>
      <c r="AA168" s="54"/>
      <c r="AB168" s="55"/>
      <c r="AC168" s="54"/>
      <c r="AD168" s="53"/>
      <c r="AE168" s="54"/>
      <c r="AF168" s="137"/>
      <c r="AG168" s="54"/>
      <c r="AH168" s="53"/>
      <c r="AI168" s="54"/>
      <c r="AJ168" s="53"/>
      <c r="AK168" s="54"/>
      <c r="AL168" s="55"/>
      <c r="AM168" s="54"/>
      <c r="AN168" s="53"/>
      <c r="AO168" s="54"/>
      <c r="AP168" s="45"/>
      <c r="AQ168" s="46"/>
      <c r="AR168" s="45"/>
      <c r="AS168" s="46"/>
      <c r="AT168" s="47"/>
      <c r="AU168" s="48"/>
    </row>
    <row r="169" spans="1:47" ht="15" customHeight="1" x14ac:dyDescent="0.15">
      <c r="A169" s="42">
        <v>164</v>
      </c>
      <c r="B169" s="43"/>
      <c r="C169" s="44"/>
      <c r="D169" s="43"/>
      <c r="E169" s="82"/>
      <c r="F169" s="84"/>
      <c r="G169" s="86"/>
      <c r="H169" s="17"/>
      <c r="I169" s="18"/>
      <c r="J169" s="18"/>
      <c r="K169" s="36"/>
      <c r="L169" s="37"/>
      <c r="M169" s="99"/>
      <c r="N169" s="96"/>
      <c r="O169" s="99" t="str">
        <f>IF($B169="","",IF(ISERROR(VLOOKUP($A169,'HBT(A)'!$B$14:$B$22,1,FALSE)=TRUE),"","○"))&amp;IF($B169="","",IF(ISERROR(VLOOKUP($A169,'HBT(B)'!$B$14:$B$22,1,FALSE)=TRUE),"","○"))</f>
        <v/>
      </c>
      <c r="P169" s="65"/>
      <c r="Q169" s="46"/>
      <c r="R169" s="53"/>
      <c r="S169" s="54"/>
      <c r="T169" s="53"/>
      <c r="U169" s="54"/>
      <c r="V169" s="53"/>
      <c r="W169" s="54"/>
      <c r="X169" s="45"/>
      <c r="Y169" s="46"/>
      <c r="Z169" s="53"/>
      <c r="AA169" s="54"/>
      <c r="AB169" s="55"/>
      <c r="AC169" s="54"/>
      <c r="AD169" s="53"/>
      <c r="AE169" s="54"/>
      <c r="AF169" s="137"/>
      <c r="AG169" s="54"/>
      <c r="AH169" s="53"/>
      <c r="AI169" s="54"/>
      <c r="AJ169" s="53"/>
      <c r="AK169" s="54"/>
      <c r="AL169" s="55"/>
      <c r="AM169" s="54"/>
      <c r="AN169" s="53"/>
      <c r="AO169" s="54"/>
      <c r="AP169" s="45"/>
      <c r="AQ169" s="46"/>
      <c r="AR169" s="45"/>
      <c r="AS169" s="46"/>
      <c r="AT169" s="47"/>
      <c r="AU169" s="48"/>
    </row>
    <row r="170" spans="1:47" ht="15" customHeight="1" x14ac:dyDescent="0.15">
      <c r="A170" s="42">
        <v>165</v>
      </c>
      <c r="B170" s="43"/>
      <c r="C170" s="44"/>
      <c r="D170" s="43"/>
      <c r="E170" s="82"/>
      <c r="F170" s="84"/>
      <c r="G170" s="86"/>
      <c r="H170" s="17"/>
      <c r="I170" s="18"/>
      <c r="J170" s="18"/>
      <c r="K170" s="36"/>
      <c r="L170" s="37"/>
      <c r="M170" s="99"/>
      <c r="N170" s="96"/>
      <c r="O170" s="99" t="str">
        <f>IF($B170="","",IF(ISERROR(VLOOKUP($A170,'HBT(A)'!$B$14:$B$22,1,FALSE)=TRUE),"","○"))&amp;IF($B170="","",IF(ISERROR(VLOOKUP($A170,'HBT(B)'!$B$14:$B$22,1,FALSE)=TRUE),"","○"))</f>
        <v/>
      </c>
      <c r="P170" s="65"/>
      <c r="Q170" s="46"/>
      <c r="R170" s="53"/>
      <c r="S170" s="54"/>
      <c r="T170" s="53"/>
      <c r="U170" s="54"/>
      <c r="V170" s="53"/>
      <c r="W170" s="54"/>
      <c r="X170" s="45"/>
      <c r="Y170" s="46"/>
      <c r="Z170" s="53"/>
      <c r="AA170" s="54"/>
      <c r="AB170" s="55"/>
      <c r="AC170" s="54"/>
      <c r="AD170" s="53"/>
      <c r="AE170" s="54"/>
      <c r="AF170" s="137"/>
      <c r="AG170" s="54"/>
      <c r="AH170" s="53"/>
      <c r="AI170" s="54"/>
      <c r="AJ170" s="53"/>
      <c r="AK170" s="54"/>
      <c r="AL170" s="55"/>
      <c r="AM170" s="54"/>
      <c r="AN170" s="53"/>
      <c r="AO170" s="54"/>
      <c r="AP170" s="45"/>
      <c r="AQ170" s="46"/>
      <c r="AR170" s="45"/>
      <c r="AS170" s="46"/>
      <c r="AT170" s="47"/>
      <c r="AU170" s="48"/>
    </row>
    <row r="171" spans="1:47" ht="15" customHeight="1" x14ac:dyDescent="0.15">
      <c r="A171" s="42">
        <v>166</v>
      </c>
      <c r="B171" s="43"/>
      <c r="C171" s="44"/>
      <c r="D171" s="43"/>
      <c r="E171" s="82"/>
      <c r="F171" s="84"/>
      <c r="G171" s="86"/>
      <c r="H171" s="17"/>
      <c r="I171" s="18"/>
      <c r="J171" s="18"/>
      <c r="K171" s="36"/>
      <c r="L171" s="37"/>
      <c r="M171" s="99"/>
      <c r="N171" s="96"/>
      <c r="O171" s="99" t="str">
        <f>IF($B171="","",IF(ISERROR(VLOOKUP($A171,'HBT(A)'!$B$14:$B$22,1,FALSE)=TRUE),"","○"))&amp;IF($B171="","",IF(ISERROR(VLOOKUP($A171,'HBT(B)'!$B$14:$B$22,1,FALSE)=TRUE),"","○"))</f>
        <v/>
      </c>
      <c r="P171" s="65"/>
      <c r="Q171" s="46"/>
      <c r="R171" s="53"/>
      <c r="S171" s="54"/>
      <c r="T171" s="53"/>
      <c r="U171" s="54"/>
      <c r="V171" s="53"/>
      <c r="W171" s="54"/>
      <c r="X171" s="45"/>
      <c r="Y171" s="46"/>
      <c r="Z171" s="53"/>
      <c r="AA171" s="54"/>
      <c r="AB171" s="55"/>
      <c r="AC171" s="54"/>
      <c r="AD171" s="53"/>
      <c r="AE171" s="54"/>
      <c r="AF171" s="137"/>
      <c r="AG171" s="54"/>
      <c r="AH171" s="53"/>
      <c r="AI171" s="54"/>
      <c r="AJ171" s="53"/>
      <c r="AK171" s="54"/>
      <c r="AL171" s="55"/>
      <c r="AM171" s="54"/>
      <c r="AN171" s="53"/>
      <c r="AO171" s="54"/>
      <c r="AP171" s="45"/>
      <c r="AQ171" s="46"/>
      <c r="AR171" s="45"/>
      <c r="AS171" s="46"/>
      <c r="AT171" s="47"/>
      <c r="AU171" s="48"/>
    </row>
    <row r="172" spans="1:47" ht="15" customHeight="1" x14ac:dyDescent="0.15">
      <c r="A172" s="42">
        <v>167</v>
      </c>
      <c r="B172" s="43"/>
      <c r="C172" s="44"/>
      <c r="D172" s="43"/>
      <c r="E172" s="82"/>
      <c r="F172" s="84"/>
      <c r="G172" s="86"/>
      <c r="H172" s="17"/>
      <c r="I172" s="18"/>
      <c r="J172" s="18"/>
      <c r="K172" s="36"/>
      <c r="L172" s="37"/>
      <c r="M172" s="99"/>
      <c r="N172" s="96"/>
      <c r="O172" s="99" t="str">
        <f>IF($B172="","",IF(ISERROR(VLOOKUP($A172,'HBT(A)'!$B$14:$B$22,1,FALSE)=TRUE),"","○"))&amp;IF($B172="","",IF(ISERROR(VLOOKUP($A172,'HBT(B)'!$B$14:$B$22,1,FALSE)=TRUE),"","○"))</f>
        <v/>
      </c>
      <c r="P172" s="65"/>
      <c r="Q172" s="46"/>
      <c r="R172" s="53"/>
      <c r="S172" s="54"/>
      <c r="T172" s="53"/>
      <c r="U172" s="54"/>
      <c r="V172" s="53"/>
      <c r="W172" s="54"/>
      <c r="X172" s="45"/>
      <c r="Y172" s="46"/>
      <c r="Z172" s="53"/>
      <c r="AA172" s="54"/>
      <c r="AB172" s="55"/>
      <c r="AC172" s="54"/>
      <c r="AD172" s="53"/>
      <c r="AE172" s="54"/>
      <c r="AF172" s="137"/>
      <c r="AG172" s="54"/>
      <c r="AH172" s="53"/>
      <c r="AI172" s="54"/>
      <c r="AJ172" s="53"/>
      <c r="AK172" s="54"/>
      <c r="AL172" s="55"/>
      <c r="AM172" s="54"/>
      <c r="AN172" s="53"/>
      <c r="AO172" s="54"/>
      <c r="AP172" s="45"/>
      <c r="AQ172" s="46"/>
      <c r="AR172" s="45"/>
      <c r="AS172" s="46"/>
      <c r="AT172" s="47"/>
      <c r="AU172" s="48"/>
    </row>
    <row r="173" spans="1:47" ht="15" customHeight="1" x14ac:dyDescent="0.15">
      <c r="A173" s="42">
        <v>168</v>
      </c>
      <c r="B173" s="43"/>
      <c r="C173" s="44"/>
      <c r="D173" s="43"/>
      <c r="E173" s="82"/>
      <c r="F173" s="84"/>
      <c r="G173" s="86"/>
      <c r="H173" s="17"/>
      <c r="I173" s="18"/>
      <c r="J173" s="18"/>
      <c r="K173" s="36"/>
      <c r="L173" s="37"/>
      <c r="M173" s="99"/>
      <c r="N173" s="96"/>
      <c r="O173" s="99" t="str">
        <f>IF($B173="","",IF(ISERROR(VLOOKUP($A173,'HBT(A)'!$B$14:$B$22,1,FALSE)=TRUE),"","○"))&amp;IF($B173="","",IF(ISERROR(VLOOKUP($A173,'HBT(B)'!$B$14:$B$22,1,FALSE)=TRUE),"","○"))</f>
        <v/>
      </c>
      <c r="P173" s="65"/>
      <c r="Q173" s="46"/>
      <c r="R173" s="53"/>
      <c r="S173" s="54"/>
      <c r="T173" s="53"/>
      <c r="U173" s="54"/>
      <c r="V173" s="53"/>
      <c r="W173" s="54"/>
      <c r="X173" s="45"/>
      <c r="Y173" s="46"/>
      <c r="Z173" s="53"/>
      <c r="AA173" s="54"/>
      <c r="AB173" s="55"/>
      <c r="AC173" s="54"/>
      <c r="AD173" s="53"/>
      <c r="AE173" s="54"/>
      <c r="AF173" s="137"/>
      <c r="AG173" s="54"/>
      <c r="AH173" s="53"/>
      <c r="AI173" s="54"/>
      <c r="AJ173" s="53"/>
      <c r="AK173" s="54"/>
      <c r="AL173" s="55"/>
      <c r="AM173" s="54"/>
      <c r="AN173" s="53"/>
      <c r="AO173" s="54"/>
      <c r="AP173" s="45"/>
      <c r="AQ173" s="46"/>
      <c r="AR173" s="45"/>
      <c r="AS173" s="46"/>
      <c r="AT173" s="47"/>
      <c r="AU173" s="48"/>
    </row>
    <row r="174" spans="1:47" ht="15" customHeight="1" x14ac:dyDescent="0.15">
      <c r="A174" s="42">
        <v>169</v>
      </c>
      <c r="B174" s="43"/>
      <c r="C174" s="44"/>
      <c r="D174" s="43"/>
      <c r="E174" s="82"/>
      <c r="F174" s="84"/>
      <c r="G174" s="86"/>
      <c r="H174" s="17"/>
      <c r="I174" s="18"/>
      <c r="J174" s="18"/>
      <c r="K174" s="36"/>
      <c r="L174" s="37"/>
      <c r="M174" s="99"/>
      <c r="N174" s="96"/>
      <c r="O174" s="99" t="str">
        <f>IF($B174="","",IF(ISERROR(VLOOKUP($A174,'HBT(A)'!$B$14:$B$22,1,FALSE)=TRUE),"","○"))&amp;IF($B174="","",IF(ISERROR(VLOOKUP($A174,'HBT(B)'!$B$14:$B$22,1,FALSE)=TRUE),"","○"))</f>
        <v/>
      </c>
      <c r="P174" s="65"/>
      <c r="Q174" s="46"/>
      <c r="R174" s="53"/>
      <c r="S174" s="54"/>
      <c r="T174" s="53"/>
      <c r="U174" s="54"/>
      <c r="V174" s="53"/>
      <c r="W174" s="54"/>
      <c r="X174" s="45"/>
      <c r="Y174" s="46"/>
      <c r="Z174" s="53"/>
      <c r="AA174" s="54"/>
      <c r="AB174" s="55"/>
      <c r="AC174" s="54"/>
      <c r="AD174" s="53"/>
      <c r="AE174" s="54"/>
      <c r="AF174" s="137"/>
      <c r="AG174" s="54"/>
      <c r="AH174" s="53"/>
      <c r="AI174" s="54"/>
      <c r="AJ174" s="53"/>
      <c r="AK174" s="54"/>
      <c r="AL174" s="55"/>
      <c r="AM174" s="54"/>
      <c r="AN174" s="53"/>
      <c r="AO174" s="54"/>
      <c r="AP174" s="45"/>
      <c r="AQ174" s="46"/>
      <c r="AR174" s="45"/>
      <c r="AS174" s="46"/>
      <c r="AT174" s="47"/>
      <c r="AU174" s="48"/>
    </row>
    <row r="175" spans="1:47" ht="15" customHeight="1" x14ac:dyDescent="0.15">
      <c r="A175" s="42">
        <v>170</v>
      </c>
      <c r="B175" s="43"/>
      <c r="C175" s="44"/>
      <c r="D175" s="43"/>
      <c r="E175" s="82"/>
      <c r="F175" s="84"/>
      <c r="G175" s="86"/>
      <c r="H175" s="17"/>
      <c r="I175" s="18"/>
      <c r="J175" s="18"/>
      <c r="K175" s="36"/>
      <c r="L175" s="37"/>
      <c r="M175" s="99"/>
      <c r="N175" s="96"/>
      <c r="O175" s="99" t="str">
        <f>IF($B175="","",IF(ISERROR(VLOOKUP($A175,'HBT(A)'!$B$14:$B$22,1,FALSE)=TRUE),"","○"))&amp;IF($B175="","",IF(ISERROR(VLOOKUP($A175,'HBT(B)'!$B$14:$B$22,1,FALSE)=TRUE),"","○"))</f>
        <v/>
      </c>
      <c r="P175" s="65"/>
      <c r="Q175" s="46"/>
      <c r="R175" s="53"/>
      <c r="S175" s="54"/>
      <c r="T175" s="53"/>
      <c r="U175" s="54"/>
      <c r="V175" s="53"/>
      <c r="W175" s="54"/>
      <c r="X175" s="45"/>
      <c r="Y175" s="46"/>
      <c r="Z175" s="53"/>
      <c r="AA175" s="54"/>
      <c r="AB175" s="55"/>
      <c r="AC175" s="54"/>
      <c r="AD175" s="53"/>
      <c r="AE175" s="54"/>
      <c r="AF175" s="137"/>
      <c r="AG175" s="54"/>
      <c r="AH175" s="53"/>
      <c r="AI175" s="54"/>
      <c r="AJ175" s="53"/>
      <c r="AK175" s="54"/>
      <c r="AL175" s="55"/>
      <c r="AM175" s="54"/>
      <c r="AN175" s="53"/>
      <c r="AO175" s="54"/>
      <c r="AP175" s="45"/>
      <c r="AQ175" s="46"/>
      <c r="AR175" s="45"/>
      <c r="AS175" s="46"/>
      <c r="AT175" s="47"/>
      <c r="AU175" s="48"/>
    </row>
    <row r="176" spans="1:47" ht="15" customHeight="1" x14ac:dyDescent="0.15">
      <c r="A176" s="42">
        <v>171</v>
      </c>
      <c r="B176" s="43"/>
      <c r="C176" s="44"/>
      <c r="D176" s="43"/>
      <c r="E176" s="82"/>
      <c r="F176" s="84"/>
      <c r="G176" s="86"/>
      <c r="H176" s="17"/>
      <c r="I176" s="18"/>
      <c r="J176" s="18"/>
      <c r="K176" s="36"/>
      <c r="L176" s="37"/>
      <c r="M176" s="99"/>
      <c r="N176" s="96"/>
      <c r="O176" s="99" t="str">
        <f>IF($B176="","",IF(ISERROR(VLOOKUP($A176,'HBT(A)'!$B$14:$B$22,1,FALSE)=TRUE),"","○"))&amp;IF($B176="","",IF(ISERROR(VLOOKUP($A176,'HBT(B)'!$B$14:$B$22,1,FALSE)=TRUE),"","○"))</f>
        <v/>
      </c>
      <c r="P176" s="65"/>
      <c r="Q176" s="46"/>
      <c r="R176" s="53"/>
      <c r="S176" s="54"/>
      <c r="T176" s="53"/>
      <c r="U176" s="54"/>
      <c r="V176" s="53"/>
      <c r="W176" s="54"/>
      <c r="X176" s="45"/>
      <c r="Y176" s="46"/>
      <c r="Z176" s="53"/>
      <c r="AA176" s="54"/>
      <c r="AB176" s="55"/>
      <c r="AC176" s="54"/>
      <c r="AD176" s="53"/>
      <c r="AE176" s="54"/>
      <c r="AF176" s="137"/>
      <c r="AG176" s="54"/>
      <c r="AH176" s="53"/>
      <c r="AI176" s="54"/>
      <c r="AJ176" s="53"/>
      <c r="AK176" s="54"/>
      <c r="AL176" s="55"/>
      <c r="AM176" s="54"/>
      <c r="AN176" s="53"/>
      <c r="AO176" s="54"/>
      <c r="AP176" s="45"/>
      <c r="AQ176" s="46"/>
      <c r="AR176" s="45"/>
      <c r="AS176" s="46"/>
      <c r="AT176" s="47"/>
      <c r="AU176" s="48"/>
    </row>
    <row r="177" spans="1:47" ht="15" customHeight="1" x14ac:dyDescent="0.15">
      <c r="A177" s="42">
        <v>172</v>
      </c>
      <c r="B177" s="43"/>
      <c r="C177" s="44"/>
      <c r="D177" s="43"/>
      <c r="E177" s="82"/>
      <c r="F177" s="84"/>
      <c r="G177" s="86"/>
      <c r="H177" s="17"/>
      <c r="I177" s="18"/>
      <c r="J177" s="18"/>
      <c r="K177" s="36"/>
      <c r="L177" s="37"/>
      <c r="M177" s="99"/>
      <c r="N177" s="96"/>
      <c r="O177" s="99" t="str">
        <f>IF($B177="","",IF(ISERROR(VLOOKUP($A177,'HBT(A)'!$B$14:$B$22,1,FALSE)=TRUE),"","○"))&amp;IF($B177="","",IF(ISERROR(VLOOKUP($A177,'HBT(B)'!$B$14:$B$22,1,FALSE)=TRUE),"","○"))</f>
        <v/>
      </c>
      <c r="P177" s="65"/>
      <c r="Q177" s="46"/>
      <c r="R177" s="53"/>
      <c r="S177" s="54"/>
      <c r="T177" s="53"/>
      <c r="U177" s="54"/>
      <c r="V177" s="53"/>
      <c r="W177" s="54"/>
      <c r="X177" s="45"/>
      <c r="Y177" s="46"/>
      <c r="Z177" s="53"/>
      <c r="AA177" s="54"/>
      <c r="AB177" s="55"/>
      <c r="AC177" s="54"/>
      <c r="AD177" s="53"/>
      <c r="AE177" s="54"/>
      <c r="AF177" s="137"/>
      <c r="AG177" s="54"/>
      <c r="AH177" s="53"/>
      <c r="AI177" s="54"/>
      <c r="AJ177" s="53"/>
      <c r="AK177" s="54"/>
      <c r="AL177" s="55"/>
      <c r="AM177" s="54"/>
      <c r="AN177" s="53"/>
      <c r="AO177" s="54"/>
      <c r="AP177" s="45"/>
      <c r="AQ177" s="46"/>
      <c r="AR177" s="45"/>
      <c r="AS177" s="46"/>
      <c r="AT177" s="47"/>
      <c r="AU177" s="48"/>
    </row>
    <row r="178" spans="1:47" ht="15" customHeight="1" x14ac:dyDescent="0.15">
      <c r="A178" s="42">
        <v>173</v>
      </c>
      <c r="B178" s="43"/>
      <c r="C178" s="44"/>
      <c r="D178" s="43"/>
      <c r="E178" s="82"/>
      <c r="F178" s="84"/>
      <c r="G178" s="86"/>
      <c r="H178" s="17"/>
      <c r="I178" s="18"/>
      <c r="J178" s="18"/>
      <c r="K178" s="36"/>
      <c r="L178" s="37"/>
      <c r="M178" s="99"/>
      <c r="N178" s="96"/>
      <c r="O178" s="99" t="str">
        <f>IF($B178="","",IF(ISERROR(VLOOKUP($A178,'HBT(A)'!$B$14:$B$22,1,FALSE)=TRUE),"","○"))&amp;IF($B178="","",IF(ISERROR(VLOOKUP($A178,'HBT(B)'!$B$14:$B$22,1,FALSE)=TRUE),"","○"))</f>
        <v/>
      </c>
      <c r="P178" s="65"/>
      <c r="Q178" s="46"/>
      <c r="R178" s="53"/>
      <c r="S178" s="54"/>
      <c r="T178" s="53"/>
      <c r="U178" s="54"/>
      <c r="V178" s="53"/>
      <c r="W178" s="54"/>
      <c r="X178" s="45"/>
      <c r="Y178" s="46"/>
      <c r="Z178" s="53"/>
      <c r="AA178" s="54"/>
      <c r="AB178" s="55"/>
      <c r="AC178" s="54"/>
      <c r="AD178" s="53"/>
      <c r="AE178" s="54"/>
      <c r="AF178" s="137"/>
      <c r="AG178" s="54"/>
      <c r="AH178" s="53"/>
      <c r="AI178" s="54"/>
      <c r="AJ178" s="53"/>
      <c r="AK178" s="54"/>
      <c r="AL178" s="55"/>
      <c r="AM178" s="54"/>
      <c r="AN178" s="53"/>
      <c r="AO178" s="54"/>
      <c r="AP178" s="45"/>
      <c r="AQ178" s="46"/>
      <c r="AR178" s="45"/>
      <c r="AS178" s="46"/>
      <c r="AT178" s="47"/>
      <c r="AU178" s="48"/>
    </row>
    <row r="179" spans="1:47" ht="15" customHeight="1" x14ac:dyDescent="0.15">
      <c r="A179" s="42">
        <v>174</v>
      </c>
      <c r="B179" s="43"/>
      <c r="C179" s="44"/>
      <c r="D179" s="43"/>
      <c r="E179" s="82"/>
      <c r="F179" s="84"/>
      <c r="G179" s="86"/>
      <c r="H179" s="17"/>
      <c r="I179" s="18"/>
      <c r="J179" s="18"/>
      <c r="K179" s="36"/>
      <c r="L179" s="37"/>
      <c r="M179" s="99"/>
      <c r="N179" s="96"/>
      <c r="O179" s="99" t="str">
        <f>IF($B179="","",IF(ISERROR(VLOOKUP($A179,'HBT(A)'!$B$14:$B$22,1,FALSE)=TRUE),"","○"))&amp;IF($B179="","",IF(ISERROR(VLOOKUP($A179,'HBT(B)'!$B$14:$B$22,1,FALSE)=TRUE),"","○"))</f>
        <v/>
      </c>
      <c r="P179" s="65"/>
      <c r="Q179" s="46"/>
      <c r="R179" s="53"/>
      <c r="S179" s="54"/>
      <c r="T179" s="53"/>
      <c r="U179" s="54"/>
      <c r="V179" s="53"/>
      <c r="W179" s="54"/>
      <c r="X179" s="45"/>
      <c r="Y179" s="46"/>
      <c r="Z179" s="53"/>
      <c r="AA179" s="54"/>
      <c r="AB179" s="55"/>
      <c r="AC179" s="54"/>
      <c r="AD179" s="53"/>
      <c r="AE179" s="54"/>
      <c r="AF179" s="137"/>
      <c r="AG179" s="54"/>
      <c r="AH179" s="53"/>
      <c r="AI179" s="54"/>
      <c r="AJ179" s="53"/>
      <c r="AK179" s="54"/>
      <c r="AL179" s="55"/>
      <c r="AM179" s="54"/>
      <c r="AN179" s="53"/>
      <c r="AO179" s="54"/>
      <c r="AP179" s="45"/>
      <c r="AQ179" s="46"/>
      <c r="AR179" s="45"/>
      <c r="AS179" s="46"/>
      <c r="AT179" s="47"/>
      <c r="AU179" s="48"/>
    </row>
    <row r="180" spans="1:47" ht="15" customHeight="1" x14ac:dyDescent="0.15">
      <c r="A180" s="42">
        <v>175</v>
      </c>
      <c r="B180" s="43"/>
      <c r="C180" s="44"/>
      <c r="D180" s="43"/>
      <c r="E180" s="82"/>
      <c r="F180" s="84"/>
      <c r="G180" s="86"/>
      <c r="H180" s="17"/>
      <c r="I180" s="18"/>
      <c r="J180" s="18"/>
      <c r="K180" s="36"/>
      <c r="L180" s="37"/>
      <c r="M180" s="99"/>
      <c r="N180" s="96"/>
      <c r="O180" s="99" t="str">
        <f>IF($B180="","",IF(ISERROR(VLOOKUP($A180,'HBT(A)'!$B$14:$B$22,1,FALSE)=TRUE),"","○"))&amp;IF($B180="","",IF(ISERROR(VLOOKUP($A180,'HBT(B)'!$B$14:$B$22,1,FALSE)=TRUE),"","○"))</f>
        <v/>
      </c>
      <c r="P180" s="65"/>
      <c r="Q180" s="46"/>
      <c r="R180" s="53"/>
      <c r="S180" s="54"/>
      <c r="T180" s="53"/>
      <c r="U180" s="54"/>
      <c r="V180" s="53"/>
      <c r="W180" s="54"/>
      <c r="X180" s="45"/>
      <c r="Y180" s="46"/>
      <c r="Z180" s="53"/>
      <c r="AA180" s="54"/>
      <c r="AB180" s="55"/>
      <c r="AC180" s="54"/>
      <c r="AD180" s="53"/>
      <c r="AE180" s="54"/>
      <c r="AF180" s="137"/>
      <c r="AG180" s="54"/>
      <c r="AH180" s="53"/>
      <c r="AI180" s="54"/>
      <c r="AJ180" s="53"/>
      <c r="AK180" s="54"/>
      <c r="AL180" s="55"/>
      <c r="AM180" s="54"/>
      <c r="AN180" s="53"/>
      <c r="AO180" s="54"/>
      <c r="AP180" s="45"/>
      <c r="AQ180" s="46"/>
      <c r="AR180" s="45"/>
      <c r="AS180" s="46"/>
      <c r="AT180" s="47"/>
      <c r="AU180" s="48"/>
    </row>
    <row r="181" spans="1:47" ht="15" customHeight="1" x14ac:dyDescent="0.15">
      <c r="A181" s="42">
        <v>176</v>
      </c>
      <c r="B181" s="43"/>
      <c r="C181" s="44"/>
      <c r="D181" s="43"/>
      <c r="E181" s="82"/>
      <c r="F181" s="84"/>
      <c r="G181" s="86"/>
      <c r="H181" s="17"/>
      <c r="I181" s="18"/>
      <c r="J181" s="18"/>
      <c r="K181" s="36"/>
      <c r="L181" s="37"/>
      <c r="M181" s="99"/>
      <c r="N181" s="96"/>
      <c r="O181" s="99" t="str">
        <f>IF($B181="","",IF(ISERROR(VLOOKUP($A181,'HBT(A)'!$B$14:$B$22,1,FALSE)=TRUE),"","○"))&amp;IF($B181="","",IF(ISERROR(VLOOKUP($A181,'HBT(B)'!$B$14:$B$22,1,FALSE)=TRUE),"","○"))</f>
        <v/>
      </c>
      <c r="P181" s="65"/>
      <c r="Q181" s="46"/>
      <c r="R181" s="53"/>
      <c r="S181" s="54"/>
      <c r="T181" s="53"/>
      <c r="U181" s="54"/>
      <c r="V181" s="53"/>
      <c r="W181" s="54"/>
      <c r="X181" s="45"/>
      <c r="Y181" s="46"/>
      <c r="Z181" s="53"/>
      <c r="AA181" s="54"/>
      <c r="AB181" s="55"/>
      <c r="AC181" s="54"/>
      <c r="AD181" s="53"/>
      <c r="AE181" s="54"/>
      <c r="AF181" s="137"/>
      <c r="AG181" s="54"/>
      <c r="AH181" s="53"/>
      <c r="AI181" s="54"/>
      <c r="AJ181" s="53"/>
      <c r="AK181" s="54"/>
      <c r="AL181" s="55"/>
      <c r="AM181" s="54"/>
      <c r="AN181" s="53"/>
      <c r="AO181" s="54"/>
      <c r="AP181" s="45"/>
      <c r="AQ181" s="46"/>
      <c r="AR181" s="45"/>
      <c r="AS181" s="46"/>
      <c r="AT181" s="47"/>
      <c r="AU181" s="48"/>
    </row>
    <row r="182" spans="1:47" ht="15" customHeight="1" x14ac:dyDescent="0.15">
      <c r="A182" s="42">
        <v>177</v>
      </c>
      <c r="B182" s="43"/>
      <c r="C182" s="44"/>
      <c r="D182" s="43"/>
      <c r="E182" s="82"/>
      <c r="F182" s="84"/>
      <c r="G182" s="86"/>
      <c r="H182" s="17"/>
      <c r="I182" s="18"/>
      <c r="J182" s="18"/>
      <c r="K182" s="36"/>
      <c r="L182" s="37"/>
      <c r="M182" s="99"/>
      <c r="N182" s="96"/>
      <c r="O182" s="99" t="str">
        <f>IF($B182="","",IF(ISERROR(VLOOKUP($A182,'HBT(A)'!$B$14:$B$22,1,FALSE)=TRUE),"","○"))&amp;IF($B182="","",IF(ISERROR(VLOOKUP($A182,'HBT(B)'!$B$14:$B$22,1,FALSE)=TRUE),"","○"))</f>
        <v/>
      </c>
      <c r="P182" s="65"/>
      <c r="Q182" s="46"/>
      <c r="R182" s="53"/>
      <c r="S182" s="54"/>
      <c r="T182" s="53"/>
      <c r="U182" s="54"/>
      <c r="V182" s="53"/>
      <c r="W182" s="54"/>
      <c r="X182" s="45"/>
      <c r="Y182" s="46"/>
      <c r="Z182" s="53"/>
      <c r="AA182" s="54"/>
      <c r="AB182" s="55"/>
      <c r="AC182" s="54"/>
      <c r="AD182" s="53"/>
      <c r="AE182" s="54"/>
      <c r="AF182" s="137"/>
      <c r="AG182" s="54"/>
      <c r="AH182" s="53"/>
      <c r="AI182" s="54"/>
      <c r="AJ182" s="53"/>
      <c r="AK182" s="54"/>
      <c r="AL182" s="55"/>
      <c r="AM182" s="54"/>
      <c r="AN182" s="53"/>
      <c r="AO182" s="54"/>
      <c r="AP182" s="45"/>
      <c r="AQ182" s="46"/>
      <c r="AR182" s="45"/>
      <c r="AS182" s="46"/>
      <c r="AT182" s="47"/>
      <c r="AU182" s="48"/>
    </row>
    <row r="183" spans="1:47" ht="15" customHeight="1" x14ac:dyDescent="0.15">
      <c r="A183" s="42">
        <v>178</v>
      </c>
      <c r="B183" s="43"/>
      <c r="C183" s="44"/>
      <c r="D183" s="43"/>
      <c r="E183" s="82"/>
      <c r="F183" s="84"/>
      <c r="G183" s="86"/>
      <c r="H183" s="17"/>
      <c r="I183" s="18"/>
      <c r="J183" s="18"/>
      <c r="K183" s="36"/>
      <c r="L183" s="37"/>
      <c r="M183" s="99"/>
      <c r="N183" s="96"/>
      <c r="O183" s="99" t="str">
        <f>IF($B183="","",IF(ISERROR(VLOOKUP($A183,'HBT(A)'!$B$14:$B$22,1,FALSE)=TRUE),"","○"))&amp;IF($B183="","",IF(ISERROR(VLOOKUP($A183,'HBT(B)'!$B$14:$B$22,1,FALSE)=TRUE),"","○"))</f>
        <v/>
      </c>
      <c r="P183" s="65"/>
      <c r="Q183" s="46"/>
      <c r="R183" s="53"/>
      <c r="S183" s="54"/>
      <c r="T183" s="53"/>
      <c r="U183" s="54"/>
      <c r="V183" s="53"/>
      <c r="W183" s="54"/>
      <c r="X183" s="45"/>
      <c r="Y183" s="46"/>
      <c r="Z183" s="53"/>
      <c r="AA183" s="54"/>
      <c r="AB183" s="55"/>
      <c r="AC183" s="54"/>
      <c r="AD183" s="53"/>
      <c r="AE183" s="54"/>
      <c r="AF183" s="137"/>
      <c r="AG183" s="54"/>
      <c r="AH183" s="53"/>
      <c r="AI183" s="54"/>
      <c r="AJ183" s="53"/>
      <c r="AK183" s="54"/>
      <c r="AL183" s="55"/>
      <c r="AM183" s="54"/>
      <c r="AN183" s="53"/>
      <c r="AO183" s="54"/>
      <c r="AP183" s="45"/>
      <c r="AQ183" s="46"/>
      <c r="AR183" s="45"/>
      <c r="AS183" s="46"/>
      <c r="AT183" s="47"/>
      <c r="AU183" s="48"/>
    </row>
    <row r="184" spans="1:47" ht="15" customHeight="1" x14ac:dyDescent="0.15">
      <c r="A184" s="42">
        <v>179</v>
      </c>
      <c r="B184" s="43"/>
      <c r="C184" s="44"/>
      <c r="D184" s="43"/>
      <c r="E184" s="82"/>
      <c r="F184" s="84"/>
      <c r="G184" s="86"/>
      <c r="H184" s="17"/>
      <c r="I184" s="18"/>
      <c r="J184" s="18"/>
      <c r="K184" s="36"/>
      <c r="L184" s="37"/>
      <c r="M184" s="99"/>
      <c r="N184" s="96"/>
      <c r="O184" s="99" t="str">
        <f>IF($B184="","",IF(ISERROR(VLOOKUP($A184,'HBT(A)'!$B$14:$B$22,1,FALSE)=TRUE),"","○"))&amp;IF($B184="","",IF(ISERROR(VLOOKUP($A184,'HBT(B)'!$B$14:$B$22,1,FALSE)=TRUE),"","○"))</f>
        <v/>
      </c>
      <c r="P184" s="65"/>
      <c r="Q184" s="46"/>
      <c r="R184" s="53"/>
      <c r="S184" s="54"/>
      <c r="T184" s="53"/>
      <c r="U184" s="54"/>
      <c r="V184" s="53"/>
      <c r="W184" s="54"/>
      <c r="X184" s="45"/>
      <c r="Y184" s="46"/>
      <c r="Z184" s="53"/>
      <c r="AA184" s="54"/>
      <c r="AB184" s="55"/>
      <c r="AC184" s="54"/>
      <c r="AD184" s="53"/>
      <c r="AE184" s="54"/>
      <c r="AF184" s="137"/>
      <c r="AG184" s="54"/>
      <c r="AH184" s="53"/>
      <c r="AI184" s="54"/>
      <c r="AJ184" s="53"/>
      <c r="AK184" s="54"/>
      <c r="AL184" s="55"/>
      <c r="AM184" s="54"/>
      <c r="AN184" s="53"/>
      <c r="AO184" s="54"/>
      <c r="AP184" s="45"/>
      <c r="AQ184" s="46"/>
      <c r="AR184" s="45"/>
      <c r="AS184" s="46"/>
      <c r="AT184" s="47"/>
      <c r="AU184" s="48"/>
    </row>
    <row r="185" spans="1:47" ht="15" customHeight="1" x14ac:dyDescent="0.15">
      <c r="A185" s="42">
        <v>180</v>
      </c>
      <c r="B185" s="43"/>
      <c r="C185" s="44"/>
      <c r="D185" s="43"/>
      <c r="E185" s="82"/>
      <c r="F185" s="84"/>
      <c r="G185" s="86"/>
      <c r="H185" s="17"/>
      <c r="I185" s="18"/>
      <c r="J185" s="18"/>
      <c r="K185" s="36"/>
      <c r="L185" s="37"/>
      <c r="M185" s="99"/>
      <c r="N185" s="96"/>
      <c r="O185" s="99" t="str">
        <f>IF($B185="","",IF(ISERROR(VLOOKUP($A185,'HBT(A)'!$B$14:$B$22,1,FALSE)=TRUE),"","○"))&amp;IF($B185="","",IF(ISERROR(VLOOKUP($A185,'HBT(B)'!$B$14:$B$22,1,FALSE)=TRUE),"","○"))</f>
        <v/>
      </c>
      <c r="P185" s="65"/>
      <c r="Q185" s="46"/>
      <c r="R185" s="53"/>
      <c r="S185" s="54"/>
      <c r="T185" s="53"/>
      <c r="U185" s="54"/>
      <c r="V185" s="53"/>
      <c r="W185" s="54"/>
      <c r="X185" s="45"/>
      <c r="Y185" s="46"/>
      <c r="Z185" s="53"/>
      <c r="AA185" s="54"/>
      <c r="AB185" s="55"/>
      <c r="AC185" s="54"/>
      <c r="AD185" s="53"/>
      <c r="AE185" s="54"/>
      <c r="AF185" s="137"/>
      <c r="AG185" s="54"/>
      <c r="AH185" s="53"/>
      <c r="AI185" s="54"/>
      <c r="AJ185" s="53"/>
      <c r="AK185" s="54"/>
      <c r="AL185" s="55"/>
      <c r="AM185" s="54"/>
      <c r="AN185" s="53"/>
      <c r="AO185" s="54"/>
      <c r="AP185" s="45"/>
      <c r="AQ185" s="46"/>
      <c r="AR185" s="45"/>
      <c r="AS185" s="46"/>
      <c r="AT185" s="47"/>
      <c r="AU185" s="48"/>
    </row>
    <row r="186" spans="1:47" ht="15" customHeight="1" x14ac:dyDescent="0.15">
      <c r="A186" s="42">
        <v>181</v>
      </c>
      <c r="B186" s="43"/>
      <c r="C186" s="44"/>
      <c r="D186" s="43"/>
      <c r="E186" s="82"/>
      <c r="F186" s="84"/>
      <c r="G186" s="86"/>
      <c r="H186" s="17"/>
      <c r="I186" s="18"/>
      <c r="J186" s="18"/>
      <c r="K186" s="36"/>
      <c r="L186" s="37"/>
      <c r="M186" s="99"/>
      <c r="N186" s="96"/>
      <c r="O186" s="99" t="str">
        <f>IF($B186="","",IF(ISERROR(VLOOKUP($A186,'HBT(A)'!$B$14:$B$22,1,FALSE)=TRUE),"","○"))&amp;IF($B186="","",IF(ISERROR(VLOOKUP($A186,'HBT(B)'!$B$14:$B$22,1,FALSE)=TRUE),"","○"))</f>
        <v/>
      </c>
      <c r="P186" s="65"/>
      <c r="Q186" s="46"/>
      <c r="R186" s="53"/>
      <c r="S186" s="54"/>
      <c r="T186" s="53"/>
      <c r="U186" s="54"/>
      <c r="V186" s="53"/>
      <c r="W186" s="54"/>
      <c r="X186" s="45"/>
      <c r="Y186" s="46"/>
      <c r="Z186" s="53"/>
      <c r="AA186" s="54"/>
      <c r="AB186" s="55"/>
      <c r="AC186" s="54"/>
      <c r="AD186" s="53"/>
      <c r="AE186" s="54"/>
      <c r="AF186" s="137"/>
      <c r="AG186" s="54"/>
      <c r="AH186" s="53"/>
      <c r="AI186" s="54"/>
      <c r="AJ186" s="53"/>
      <c r="AK186" s="54"/>
      <c r="AL186" s="55"/>
      <c r="AM186" s="54"/>
      <c r="AN186" s="53"/>
      <c r="AO186" s="54"/>
      <c r="AP186" s="45"/>
      <c r="AQ186" s="46"/>
      <c r="AR186" s="45"/>
      <c r="AS186" s="46"/>
      <c r="AT186" s="47"/>
      <c r="AU186" s="48"/>
    </row>
    <row r="187" spans="1:47" ht="15" customHeight="1" x14ac:dyDescent="0.15">
      <c r="A187" s="42">
        <v>182</v>
      </c>
      <c r="B187" s="43"/>
      <c r="C187" s="44"/>
      <c r="D187" s="43"/>
      <c r="E187" s="82"/>
      <c r="F187" s="84"/>
      <c r="G187" s="86"/>
      <c r="H187" s="17"/>
      <c r="I187" s="18"/>
      <c r="J187" s="18"/>
      <c r="K187" s="36"/>
      <c r="L187" s="37"/>
      <c r="M187" s="99"/>
      <c r="N187" s="96"/>
      <c r="O187" s="99" t="str">
        <f>IF($B187="","",IF(ISERROR(VLOOKUP($A187,'HBT(A)'!$B$14:$B$22,1,FALSE)=TRUE),"","○"))&amp;IF($B187="","",IF(ISERROR(VLOOKUP($A187,'HBT(B)'!$B$14:$B$22,1,FALSE)=TRUE),"","○"))</f>
        <v/>
      </c>
      <c r="P187" s="65"/>
      <c r="Q187" s="46"/>
      <c r="R187" s="53"/>
      <c r="S187" s="54"/>
      <c r="T187" s="53"/>
      <c r="U187" s="54"/>
      <c r="V187" s="53"/>
      <c r="W187" s="54"/>
      <c r="X187" s="45"/>
      <c r="Y187" s="46"/>
      <c r="Z187" s="53"/>
      <c r="AA187" s="54"/>
      <c r="AB187" s="55"/>
      <c r="AC187" s="54"/>
      <c r="AD187" s="53"/>
      <c r="AE187" s="54"/>
      <c r="AF187" s="137"/>
      <c r="AG187" s="54"/>
      <c r="AH187" s="53"/>
      <c r="AI187" s="54"/>
      <c r="AJ187" s="53"/>
      <c r="AK187" s="54"/>
      <c r="AL187" s="55"/>
      <c r="AM187" s="54"/>
      <c r="AN187" s="53"/>
      <c r="AO187" s="54"/>
      <c r="AP187" s="45"/>
      <c r="AQ187" s="46"/>
      <c r="AR187" s="45"/>
      <c r="AS187" s="46"/>
      <c r="AT187" s="47"/>
      <c r="AU187" s="48"/>
    </row>
    <row r="188" spans="1:47" ht="15" customHeight="1" x14ac:dyDescent="0.15">
      <c r="A188" s="42">
        <v>183</v>
      </c>
      <c r="B188" s="43"/>
      <c r="C188" s="44"/>
      <c r="D188" s="43"/>
      <c r="E188" s="82"/>
      <c r="F188" s="84"/>
      <c r="G188" s="86"/>
      <c r="H188" s="17"/>
      <c r="I188" s="18"/>
      <c r="J188" s="18"/>
      <c r="K188" s="36"/>
      <c r="L188" s="37"/>
      <c r="M188" s="99"/>
      <c r="N188" s="96"/>
      <c r="O188" s="99" t="str">
        <f>IF($B188="","",IF(ISERROR(VLOOKUP($A188,'HBT(A)'!$B$14:$B$22,1,FALSE)=TRUE),"","○"))&amp;IF($B188="","",IF(ISERROR(VLOOKUP($A188,'HBT(B)'!$B$14:$B$22,1,FALSE)=TRUE),"","○"))</f>
        <v/>
      </c>
      <c r="P188" s="65"/>
      <c r="Q188" s="46"/>
      <c r="R188" s="53"/>
      <c r="S188" s="54"/>
      <c r="T188" s="53"/>
      <c r="U188" s="54"/>
      <c r="V188" s="53"/>
      <c r="W188" s="54"/>
      <c r="X188" s="45"/>
      <c r="Y188" s="46"/>
      <c r="Z188" s="53"/>
      <c r="AA188" s="54"/>
      <c r="AB188" s="55"/>
      <c r="AC188" s="54"/>
      <c r="AD188" s="53"/>
      <c r="AE188" s="54"/>
      <c r="AF188" s="137"/>
      <c r="AG188" s="54"/>
      <c r="AH188" s="53"/>
      <c r="AI188" s="54"/>
      <c r="AJ188" s="53"/>
      <c r="AK188" s="54"/>
      <c r="AL188" s="55"/>
      <c r="AM188" s="54"/>
      <c r="AN188" s="53"/>
      <c r="AO188" s="54"/>
      <c r="AP188" s="45"/>
      <c r="AQ188" s="46"/>
      <c r="AR188" s="45"/>
      <c r="AS188" s="46"/>
      <c r="AT188" s="47"/>
      <c r="AU188" s="48"/>
    </row>
    <row r="189" spans="1:47" ht="15" customHeight="1" x14ac:dyDescent="0.15">
      <c r="A189" s="42">
        <v>184</v>
      </c>
      <c r="B189" s="43"/>
      <c r="C189" s="44"/>
      <c r="D189" s="43"/>
      <c r="E189" s="82"/>
      <c r="F189" s="84"/>
      <c r="G189" s="86"/>
      <c r="H189" s="17"/>
      <c r="I189" s="18"/>
      <c r="J189" s="18"/>
      <c r="K189" s="36"/>
      <c r="L189" s="37"/>
      <c r="M189" s="99"/>
      <c r="N189" s="96"/>
      <c r="O189" s="99" t="str">
        <f>IF($B189="","",IF(ISERROR(VLOOKUP($A189,'HBT(A)'!$B$14:$B$22,1,FALSE)=TRUE),"","○"))&amp;IF($B189="","",IF(ISERROR(VLOOKUP($A189,'HBT(B)'!$B$14:$B$22,1,FALSE)=TRUE),"","○"))</f>
        <v/>
      </c>
      <c r="P189" s="65"/>
      <c r="Q189" s="46"/>
      <c r="R189" s="53"/>
      <c r="S189" s="54"/>
      <c r="T189" s="53"/>
      <c r="U189" s="54"/>
      <c r="V189" s="53"/>
      <c r="W189" s="54"/>
      <c r="X189" s="45"/>
      <c r="Y189" s="46"/>
      <c r="Z189" s="53"/>
      <c r="AA189" s="54"/>
      <c r="AB189" s="55"/>
      <c r="AC189" s="54"/>
      <c r="AD189" s="53"/>
      <c r="AE189" s="54"/>
      <c r="AF189" s="137"/>
      <c r="AG189" s="54"/>
      <c r="AH189" s="53"/>
      <c r="AI189" s="54"/>
      <c r="AJ189" s="53"/>
      <c r="AK189" s="54"/>
      <c r="AL189" s="55"/>
      <c r="AM189" s="54"/>
      <c r="AN189" s="53"/>
      <c r="AO189" s="54"/>
      <c r="AP189" s="45"/>
      <c r="AQ189" s="46"/>
      <c r="AR189" s="45"/>
      <c r="AS189" s="46"/>
      <c r="AT189" s="47"/>
      <c r="AU189" s="48"/>
    </row>
    <row r="190" spans="1:47" ht="15" customHeight="1" x14ac:dyDescent="0.15">
      <c r="A190" s="42">
        <v>185</v>
      </c>
      <c r="B190" s="43"/>
      <c r="C190" s="44"/>
      <c r="D190" s="43"/>
      <c r="E190" s="82"/>
      <c r="F190" s="84"/>
      <c r="G190" s="86"/>
      <c r="H190" s="17"/>
      <c r="I190" s="18"/>
      <c r="J190" s="18"/>
      <c r="K190" s="36"/>
      <c r="L190" s="37"/>
      <c r="M190" s="99"/>
      <c r="N190" s="96"/>
      <c r="O190" s="99" t="str">
        <f>IF($B190="","",IF(ISERROR(VLOOKUP($A190,'HBT(A)'!$B$14:$B$22,1,FALSE)=TRUE),"","○"))&amp;IF($B190="","",IF(ISERROR(VLOOKUP($A190,'HBT(B)'!$B$14:$B$22,1,FALSE)=TRUE),"","○"))</f>
        <v/>
      </c>
      <c r="P190" s="65"/>
      <c r="Q190" s="46"/>
      <c r="R190" s="53"/>
      <c r="S190" s="54"/>
      <c r="T190" s="53"/>
      <c r="U190" s="54"/>
      <c r="V190" s="53"/>
      <c r="W190" s="54"/>
      <c r="X190" s="45"/>
      <c r="Y190" s="46"/>
      <c r="Z190" s="53"/>
      <c r="AA190" s="54"/>
      <c r="AB190" s="55"/>
      <c r="AC190" s="54"/>
      <c r="AD190" s="53"/>
      <c r="AE190" s="54"/>
      <c r="AF190" s="137"/>
      <c r="AG190" s="54"/>
      <c r="AH190" s="53"/>
      <c r="AI190" s="54"/>
      <c r="AJ190" s="53"/>
      <c r="AK190" s="54"/>
      <c r="AL190" s="55"/>
      <c r="AM190" s="54"/>
      <c r="AN190" s="53"/>
      <c r="AO190" s="54"/>
      <c r="AP190" s="45"/>
      <c r="AQ190" s="46"/>
      <c r="AR190" s="45"/>
      <c r="AS190" s="46"/>
      <c r="AT190" s="47"/>
      <c r="AU190" s="48"/>
    </row>
    <row r="191" spans="1:47" ht="15" customHeight="1" x14ac:dyDescent="0.15">
      <c r="A191" s="42">
        <v>186</v>
      </c>
      <c r="B191" s="43"/>
      <c r="C191" s="44"/>
      <c r="D191" s="43"/>
      <c r="E191" s="82"/>
      <c r="F191" s="84"/>
      <c r="G191" s="86"/>
      <c r="H191" s="17"/>
      <c r="I191" s="18"/>
      <c r="J191" s="18"/>
      <c r="K191" s="36"/>
      <c r="L191" s="37"/>
      <c r="M191" s="99"/>
      <c r="N191" s="96"/>
      <c r="O191" s="99" t="str">
        <f>IF($B191="","",IF(ISERROR(VLOOKUP($A191,'HBT(A)'!$B$14:$B$22,1,FALSE)=TRUE),"","○"))&amp;IF($B191="","",IF(ISERROR(VLOOKUP($A191,'HBT(B)'!$B$14:$B$22,1,FALSE)=TRUE),"","○"))</f>
        <v/>
      </c>
      <c r="P191" s="65"/>
      <c r="Q191" s="46"/>
      <c r="R191" s="53"/>
      <c r="S191" s="54"/>
      <c r="T191" s="53"/>
      <c r="U191" s="54"/>
      <c r="V191" s="53"/>
      <c r="W191" s="54"/>
      <c r="X191" s="45"/>
      <c r="Y191" s="46"/>
      <c r="Z191" s="53"/>
      <c r="AA191" s="54"/>
      <c r="AB191" s="55"/>
      <c r="AC191" s="54"/>
      <c r="AD191" s="53"/>
      <c r="AE191" s="54"/>
      <c r="AF191" s="137"/>
      <c r="AG191" s="54"/>
      <c r="AH191" s="53"/>
      <c r="AI191" s="54"/>
      <c r="AJ191" s="53"/>
      <c r="AK191" s="54"/>
      <c r="AL191" s="55"/>
      <c r="AM191" s="54"/>
      <c r="AN191" s="53"/>
      <c r="AO191" s="54"/>
      <c r="AP191" s="45"/>
      <c r="AQ191" s="46"/>
      <c r="AR191" s="45"/>
      <c r="AS191" s="46"/>
      <c r="AT191" s="47"/>
      <c r="AU191" s="48"/>
    </row>
    <row r="192" spans="1:47" ht="15" customHeight="1" x14ac:dyDescent="0.15">
      <c r="A192" s="42">
        <v>187</v>
      </c>
      <c r="B192" s="43"/>
      <c r="C192" s="44"/>
      <c r="D192" s="43"/>
      <c r="E192" s="82"/>
      <c r="F192" s="84"/>
      <c r="G192" s="86"/>
      <c r="H192" s="17"/>
      <c r="I192" s="18"/>
      <c r="J192" s="18"/>
      <c r="K192" s="36"/>
      <c r="L192" s="37"/>
      <c r="M192" s="99"/>
      <c r="N192" s="96"/>
      <c r="O192" s="99" t="str">
        <f>IF($B192="","",IF(ISERROR(VLOOKUP($A192,'HBT(A)'!$B$14:$B$22,1,FALSE)=TRUE),"","○"))&amp;IF($B192="","",IF(ISERROR(VLOOKUP($A192,'HBT(B)'!$B$14:$B$22,1,FALSE)=TRUE),"","○"))</f>
        <v/>
      </c>
      <c r="P192" s="65"/>
      <c r="Q192" s="46"/>
      <c r="R192" s="53"/>
      <c r="S192" s="54"/>
      <c r="T192" s="53"/>
      <c r="U192" s="54"/>
      <c r="V192" s="53"/>
      <c r="W192" s="54"/>
      <c r="X192" s="45"/>
      <c r="Y192" s="46"/>
      <c r="Z192" s="53"/>
      <c r="AA192" s="54"/>
      <c r="AB192" s="55"/>
      <c r="AC192" s="54"/>
      <c r="AD192" s="53"/>
      <c r="AE192" s="54"/>
      <c r="AF192" s="137"/>
      <c r="AG192" s="54"/>
      <c r="AH192" s="53"/>
      <c r="AI192" s="54"/>
      <c r="AJ192" s="53"/>
      <c r="AK192" s="54"/>
      <c r="AL192" s="55"/>
      <c r="AM192" s="54"/>
      <c r="AN192" s="53"/>
      <c r="AO192" s="54"/>
      <c r="AP192" s="45"/>
      <c r="AQ192" s="46"/>
      <c r="AR192" s="45"/>
      <c r="AS192" s="46"/>
      <c r="AT192" s="47"/>
      <c r="AU192" s="48"/>
    </row>
    <row r="193" spans="1:48" ht="15" customHeight="1" x14ac:dyDescent="0.15">
      <c r="A193" s="42">
        <v>188</v>
      </c>
      <c r="B193" s="43"/>
      <c r="C193" s="44"/>
      <c r="D193" s="43"/>
      <c r="E193" s="82"/>
      <c r="F193" s="84"/>
      <c r="G193" s="86"/>
      <c r="H193" s="17"/>
      <c r="I193" s="18"/>
      <c r="J193" s="18"/>
      <c r="K193" s="36"/>
      <c r="L193" s="37"/>
      <c r="M193" s="99"/>
      <c r="N193" s="96"/>
      <c r="O193" s="99" t="str">
        <f>IF($B193="","",IF(ISERROR(VLOOKUP($A193,'HBT(A)'!$B$14:$B$22,1,FALSE)=TRUE),"","○"))&amp;IF($B193="","",IF(ISERROR(VLOOKUP($A193,'HBT(B)'!$B$14:$B$22,1,FALSE)=TRUE),"","○"))</f>
        <v/>
      </c>
      <c r="P193" s="65"/>
      <c r="Q193" s="46"/>
      <c r="R193" s="53"/>
      <c r="S193" s="54"/>
      <c r="T193" s="53"/>
      <c r="U193" s="54"/>
      <c r="V193" s="53"/>
      <c r="W193" s="54"/>
      <c r="X193" s="45"/>
      <c r="Y193" s="46"/>
      <c r="Z193" s="53"/>
      <c r="AA193" s="54"/>
      <c r="AB193" s="55"/>
      <c r="AC193" s="54"/>
      <c r="AD193" s="53"/>
      <c r="AE193" s="54"/>
      <c r="AF193" s="137"/>
      <c r="AG193" s="54"/>
      <c r="AH193" s="53"/>
      <c r="AI193" s="54"/>
      <c r="AJ193" s="53"/>
      <c r="AK193" s="54"/>
      <c r="AL193" s="55"/>
      <c r="AM193" s="54"/>
      <c r="AN193" s="53"/>
      <c r="AO193" s="54"/>
      <c r="AP193" s="45"/>
      <c r="AQ193" s="46"/>
      <c r="AR193" s="45"/>
      <c r="AS193" s="46"/>
      <c r="AT193" s="47"/>
      <c r="AU193" s="48"/>
    </row>
    <row r="194" spans="1:48" ht="15" customHeight="1" x14ac:dyDescent="0.15">
      <c r="A194" s="42">
        <v>189</v>
      </c>
      <c r="B194" s="43"/>
      <c r="C194" s="44"/>
      <c r="D194" s="43"/>
      <c r="E194" s="82"/>
      <c r="F194" s="84"/>
      <c r="G194" s="86"/>
      <c r="H194" s="17"/>
      <c r="I194" s="18"/>
      <c r="J194" s="18"/>
      <c r="K194" s="36"/>
      <c r="L194" s="37"/>
      <c r="M194" s="99"/>
      <c r="N194" s="96"/>
      <c r="O194" s="99" t="str">
        <f>IF($B194="","",IF(ISERROR(VLOOKUP($A194,'HBT(A)'!$B$14:$B$22,1,FALSE)=TRUE),"","○"))&amp;IF($B194="","",IF(ISERROR(VLOOKUP($A194,'HBT(B)'!$B$14:$B$22,1,FALSE)=TRUE),"","○"))</f>
        <v/>
      </c>
      <c r="P194" s="65"/>
      <c r="Q194" s="46"/>
      <c r="R194" s="53"/>
      <c r="S194" s="54"/>
      <c r="T194" s="53"/>
      <c r="U194" s="54"/>
      <c r="V194" s="53"/>
      <c r="W194" s="54"/>
      <c r="X194" s="45"/>
      <c r="Y194" s="46"/>
      <c r="Z194" s="53"/>
      <c r="AA194" s="54"/>
      <c r="AB194" s="55"/>
      <c r="AC194" s="54"/>
      <c r="AD194" s="53"/>
      <c r="AE194" s="54"/>
      <c r="AF194" s="137"/>
      <c r="AG194" s="54"/>
      <c r="AH194" s="53"/>
      <c r="AI194" s="54"/>
      <c r="AJ194" s="53"/>
      <c r="AK194" s="54"/>
      <c r="AL194" s="55"/>
      <c r="AM194" s="54"/>
      <c r="AN194" s="53"/>
      <c r="AO194" s="54"/>
      <c r="AP194" s="45"/>
      <c r="AQ194" s="46"/>
      <c r="AR194" s="45"/>
      <c r="AS194" s="46"/>
      <c r="AT194" s="47"/>
      <c r="AU194" s="48"/>
    </row>
    <row r="195" spans="1:48" ht="15" customHeight="1" x14ac:dyDescent="0.15">
      <c r="A195" s="42">
        <v>190</v>
      </c>
      <c r="B195" s="43"/>
      <c r="C195" s="44"/>
      <c r="D195" s="43"/>
      <c r="E195" s="82"/>
      <c r="F195" s="84"/>
      <c r="G195" s="86"/>
      <c r="H195" s="17"/>
      <c r="I195" s="18"/>
      <c r="J195" s="18"/>
      <c r="K195" s="36"/>
      <c r="L195" s="37"/>
      <c r="M195" s="99"/>
      <c r="N195" s="96"/>
      <c r="O195" s="99" t="str">
        <f>IF($B195="","",IF(ISERROR(VLOOKUP($A195,'HBT(A)'!$B$14:$B$22,1,FALSE)=TRUE),"","○"))&amp;IF($B195="","",IF(ISERROR(VLOOKUP($A195,'HBT(B)'!$B$14:$B$22,1,FALSE)=TRUE),"","○"))</f>
        <v/>
      </c>
      <c r="P195" s="65"/>
      <c r="Q195" s="46"/>
      <c r="R195" s="53"/>
      <c r="S195" s="54"/>
      <c r="T195" s="53"/>
      <c r="U195" s="54"/>
      <c r="V195" s="53"/>
      <c r="W195" s="54"/>
      <c r="X195" s="45"/>
      <c r="Y195" s="46"/>
      <c r="Z195" s="53"/>
      <c r="AA195" s="54"/>
      <c r="AB195" s="55"/>
      <c r="AC195" s="54"/>
      <c r="AD195" s="53"/>
      <c r="AE195" s="54"/>
      <c r="AF195" s="137"/>
      <c r="AG195" s="54"/>
      <c r="AH195" s="53"/>
      <c r="AI195" s="54"/>
      <c r="AJ195" s="53"/>
      <c r="AK195" s="54"/>
      <c r="AL195" s="55"/>
      <c r="AM195" s="54"/>
      <c r="AN195" s="53"/>
      <c r="AO195" s="54"/>
      <c r="AP195" s="45"/>
      <c r="AQ195" s="46"/>
      <c r="AR195" s="45"/>
      <c r="AS195" s="46"/>
      <c r="AT195" s="47"/>
      <c r="AU195" s="48"/>
    </row>
    <row r="196" spans="1:48" ht="15" customHeight="1" x14ac:dyDescent="0.15">
      <c r="A196" s="42">
        <v>191</v>
      </c>
      <c r="B196" s="43"/>
      <c r="C196" s="44"/>
      <c r="D196" s="43"/>
      <c r="E196" s="82"/>
      <c r="F196" s="84"/>
      <c r="G196" s="86"/>
      <c r="H196" s="17"/>
      <c r="I196" s="18"/>
      <c r="J196" s="18"/>
      <c r="K196" s="36"/>
      <c r="L196" s="37"/>
      <c r="M196" s="99"/>
      <c r="N196" s="96"/>
      <c r="O196" s="99" t="str">
        <f>IF($B196="","",IF(ISERROR(VLOOKUP($A196,'HBT(A)'!$B$14:$B$22,1,FALSE)=TRUE),"","○"))&amp;IF($B196="","",IF(ISERROR(VLOOKUP($A196,'HBT(B)'!$B$14:$B$22,1,FALSE)=TRUE),"","○"))</f>
        <v/>
      </c>
      <c r="P196" s="65"/>
      <c r="Q196" s="46"/>
      <c r="R196" s="53"/>
      <c r="S196" s="54"/>
      <c r="T196" s="53"/>
      <c r="U196" s="54"/>
      <c r="V196" s="53"/>
      <c r="W196" s="54"/>
      <c r="X196" s="45"/>
      <c r="Y196" s="46"/>
      <c r="Z196" s="53"/>
      <c r="AA196" s="54"/>
      <c r="AB196" s="55"/>
      <c r="AC196" s="54"/>
      <c r="AD196" s="53"/>
      <c r="AE196" s="54"/>
      <c r="AF196" s="137"/>
      <c r="AG196" s="54"/>
      <c r="AH196" s="53"/>
      <c r="AI196" s="54"/>
      <c r="AJ196" s="53"/>
      <c r="AK196" s="54"/>
      <c r="AL196" s="55"/>
      <c r="AM196" s="54"/>
      <c r="AN196" s="53"/>
      <c r="AO196" s="54"/>
      <c r="AP196" s="45"/>
      <c r="AQ196" s="46"/>
      <c r="AR196" s="45"/>
      <c r="AS196" s="46"/>
      <c r="AT196" s="47"/>
      <c r="AU196" s="48"/>
    </row>
    <row r="197" spans="1:48" ht="15" customHeight="1" x14ac:dyDescent="0.15">
      <c r="A197" s="42">
        <v>192</v>
      </c>
      <c r="B197" s="43"/>
      <c r="C197" s="44"/>
      <c r="D197" s="43"/>
      <c r="E197" s="82"/>
      <c r="F197" s="84"/>
      <c r="G197" s="86"/>
      <c r="H197" s="17"/>
      <c r="I197" s="18"/>
      <c r="J197" s="18"/>
      <c r="K197" s="36"/>
      <c r="L197" s="37"/>
      <c r="M197" s="99"/>
      <c r="N197" s="96"/>
      <c r="O197" s="99" t="str">
        <f>IF($B197="","",IF(ISERROR(VLOOKUP($A197,'HBT(A)'!$B$14:$B$22,1,FALSE)=TRUE),"","○"))&amp;IF($B197="","",IF(ISERROR(VLOOKUP($A197,'HBT(B)'!$B$14:$B$22,1,FALSE)=TRUE),"","○"))</f>
        <v/>
      </c>
      <c r="P197" s="65"/>
      <c r="Q197" s="46"/>
      <c r="R197" s="53"/>
      <c r="S197" s="54"/>
      <c r="T197" s="53"/>
      <c r="U197" s="54"/>
      <c r="V197" s="53"/>
      <c r="W197" s="54"/>
      <c r="X197" s="45"/>
      <c r="Y197" s="46"/>
      <c r="Z197" s="53"/>
      <c r="AA197" s="54"/>
      <c r="AB197" s="55"/>
      <c r="AC197" s="54"/>
      <c r="AD197" s="53"/>
      <c r="AE197" s="54"/>
      <c r="AF197" s="137"/>
      <c r="AG197" s="54"/>
      <c r="AH197" s="53"/>
      <c r="AI197" s="54"/>
      <c r="AJ197" s="53"/>
      <c r="AK197" s="54"/>
      <c r="AL197" s="55"/>
      <c r="AM197" s="54"/>
      <c r="AN197" s="53"/>
      <c r="AO197" s="54"/>
      <c r="AP197" s="45"/>
      <c r="AQ197" s="46"/>
      <c r="AR197" s="45"/>
      <c r="AS197" s="46"/>
      <c r="AT197" s="47"/>
      <c r="AU197" s="48"/>
    </row>
    <row r="198" spans="1:48" ht="15" customHeight="1" x14ac:dyDescent="0.15">
      <c r="A198" s="42">
        <v>193</v>
      </c>
      <c r="B198" s="43"/>
      <c r="C198" s="44"/>
      <c r="D198" s="43"/>
      <c r="E198" s="82"/>
      <c r="F198" s="84"/>
      <c r="G198" s="86"/>
      <c r="H198" s="17"/>
      <c r="I198" s="18"/>
      <c r="J198" s="18"/>
      <c r="K198" s="36"/>
      <c r="L198" s="37"/>
      <c r="M198" s="99"/>
      <c r="N198" s="96"/>
      <c r="O198" s="99" t="str">
        <f>IF($B198="","",IF(ISERROR(VLOOKUP($A198,'HBT(A)'!$B$14:$B$22,1,FALSE)=TRUE),"","○"))&amp;IF($B198="","",IF(ISERROR(VLOOKUP($A198,'HBT(B)'!$B$14:$B$22,1,FALSE)=TRUE),"","○"))</f>
        <v/>
      </c>
      <c r="P198" s="65"/>
      <c r="Q198" s="46"/>
      <c r="R198" s="53"/>
      <c r="S198" s="54"/>
      <c r="T198" s="53"/>
      <c r="U198" s="54"/>
      <c r="V198" s="53"/>
      <c r="W198" s="54"/>
      <c r="X198" s="45"/>
      <c r="Y198" s="46"/>
      <c r="Z198" s="53"/>
      <c r="AA198" s="54"/>
      <c r="AB198" s="55"/>
      <c r="AC198" s="54"/>
      <c r="AD198" s="53"/>
      <c r="AE198" s="54"/>
      <c r="AF198" s="137"/>
      <c r="AG198" s="54"/>
      <c r="AH198" s="53"/>
      <c r="AI198" s="54"/>
      <c r="AJ198" s="53"/>
      <c r="AK198" s="54"/>
      <c r="AL198" s="55"/>
      <c r="AM198" s="54"/>
      <c r="AN198" s="53"/>
      <c r="AO198" s="54"/>
      <c r="AP198" s="45"/>
      <c r="AQ198" s="46"/>
      <c r="AR198" s="45"/>
      <c r="AS198" s="46"/>
      <c r="AT198" s="47"/>
      <c r="AU198" s="48"/>
    </row>
    <row r="199" spans="1:48" ht="15" customHeight="1" x14ac:dyDescent="0.15">
      <c r="A199" s="42">
        <v>194</v>
      </c>
      <c r="B199" s="43"/>
      <c r="C199" s="44"/>
      <c r="D199" s="43"/>
      <c r="E199" s="82"/>
      <c r="F199" s="84"/>
      <c r="G199" s="86"/>
      <c r="H199" s="17"/>
      <c r="I199" s="18"/>
      <c r="J199" s="18"/>
      <c r="K199" s="36"/>
      <c r="L199" s="37"/>
      <c r="M199" s="99"/>
      <c r="N199" s="96"/>
      <c r="O199" s="99" t="str">
        <f>IF($B199="","",IF(ISERROR(VLOOKUP($A199,'HBT(A)'!$B$14:$B$22,1,FALSE)=TRUE),"","○"))&amp;IF($B199="","",IF(ISERROR(VLOOKUP($A199,'HBT(B)'!$B$14:$B$22,1,FALSE)=TRUE),"","○"))</f>
        <v/>
      </c>
      <c r="P199" s="65"/>
      <c r="Q199" s="46"/>
      <c r="R199" s="53"/>
      <c r="S199" s="54"/>
      <c r="T199" s="53"/>
      <c r="U199" s="54"/>
      <c r="V199" s="53"/>
      <c r="W199" s="54"/>
      <c r="X199" s="45"/>
      <c r="Y199" s="46"/>
      <c r="Z199" s="53"/>
      <c r="AA199" s="54"/>
      <c r="AB199" s="55"/>
      <c r="AC199" s="54"/>
      <c r="AD199" s="53"/>
      <c r="AE199" s="54"/>
      <c r="AF199" s="137"/>
      <c r="AG199" s="54"/>
      <c r="AH199" s="53"/>
      <c r="AI199" s="54"/>
      <c r="AJ199" s="53"/>
      <c r="AK199" s="54"/>
      <c r="AL199" s="55"/>
      <c r="AM199" s="54"/>
      <c r="AN199" s="53"/>
      <c r="AO199" s="54"/>
      <c r="AP199" s="45"/>
      <c r="AQ199" s="46"/>
      <c r="AR199" s="45"/>
      <c r="AS199" s="46"/>
      <c r="AT199" s="47"/>
      <c r="AU199" s="48"/>
    </row>
    <row r="200" spans="1:48" ht="15" customHeight="1" x14ac:dyDescent="0.15">
      <c r="A200" s="42">
        <v>195</v>
      </c>
      <c r="B200" s="43"/>
      <c r="C200" s="44"/>
      <c r="D200" s="43"/>
      <c r="E200" s="82"/>
      <c r="F200" s="84"/>
      <c r="G200" s="86"/>
      <c r="H200" s="17"/>
      <c r="I200" s="18"/>
      <c r="J200" s="18"/>
      <c r="K200" s="36"/>
      <c r="L200" s="37"/>
      <c r="M200" s="99"/>
      <c r="N200" s="96"/>
      <c r="O200" s="99" t="str">
        <f>IF($B200="","",IF(ISERROR(VLOOKUP($A200,'HBT(A)'!$B$14:$B$22,1,FALSE)=TRUE),"","○"))&amp;IF($B200="","",IF(ISERROR(VLOOKUP($A200,'HBT(B)'!$B$14:$B$22,1,FALSE)=TRUE),"","○"))</f>
        <v/>
      </c>
      <c r="P200" s="65"/>
      <c r="Q200" s="46"/>
      <c r="R200" s="53"/>
      <c r="S200" s="54"/>
      <c r="T200" s="53"/>
      <c r="U200" s="54"/>
      <c r="V200" s="53"/>
      <c r="W200" s="54"/>
      <c r="X200" s="45"/>
      <c r="Y200" s="46"/>
      <c r="Z200" s="53"/>
      <c r="AA200" s="54"/>
      <c r="AB200" s="55"/>
      <c r="AC200" s="54"/>
      <c r="AD200" s="53"/>
      <c r="AE200" s="54"/>
      <c r="AF200" s="137"/>
      <c r="AG200" s="54"/>
      <c r="AH200" s="53"/>
      <c r="AI200" s="54"/>
      <c r="AJ200" s="53"/>
      <c r="AK200" s="54"/>
      <c r="AL200" s="55"/>
      <c r="AM200" s="54"/>
      <c r="AN200" s="53"/>
      <c r="AO200" s="54"/>
      <c r="AP200" s="45"/>
      <c r="AQ200" s="46"/>
      <c r="AR200" s="45"/>
      <c r="AS200" s="46"/>
      <c r="AT200" s="47"/>
      <c r="AU200" s="48"/>
    </row>
    <row r="201" spans="1:48" ht="15" customHeight="1" x14ac:dyDescent="0.15">
      <c r="A201" s="42">
        <v>196</v>
      </c>
      <c r="B201" s="43"/>
      <c r="C201" s="44"/>
      <c r="D201" s="43"/>
      <c r="E201" s="82"/>
      <c r="F201" s="84"/>
      <c r="G201" s="86"/>
      <c r="H201" s="17"/>
      <c r="I201" s="18"/>
      <c r="J201" s="18"/>
      <c r="K201" s="36"/>
      <c r="L201" s="37"/>
      <c r="M201" s="99"/>
      <c r="N201" s="96"/>
      <c r="O201" s="99" t="str">
        <f>IF($B201="","",IF(ISERROR(VLOOKUP($A201,'HBT(A)'!$B$14:$B$22,1,FALSE)=TRUE),"","○"))&amp;IF($B201="","",IF(ISERROR(VLOOKUP($A201,'HBT(B)'!$B$14:$B$22,1,FALSE)=TRUE),"","○"))</f>
        <v/>
      </c>
      <c r="P201" s="65"/>
      <c r="Q201" s="46"/>
      <c r="R201" s="53"/>
      <c r="S201" s="54"/>
      <c r="T201" s="53"/>
      <c r="U201" s="54"/>
      <c r="V201" s="53"/>
      <c r="W201" s="54"/>
      <c r="X201" s="45"/>
      <c r="Y201" s="46"/>
      <c r="Z201" s="53"/>
      <c r="AA201" s="54"/>
      <c r="AB201" s="55"/>
      <c r="AC201" s="54"/>
      <c r="AD201" s="53"/>
      <c r="AE201" s="54"/>
      <c r="AF201" s="137"/>
      <c r="AG201" s="54"/>
      <c r="AH201" s="53"/>
      <c r="AI201" s="54"/>
      <c r="AJ201" s="53"/>
      <c r="AK201" s="54"/>
      <c r="AL201" s="55"/>
      <c r="AM201" s="54"/>
      <c r="AN201" s="53"/>
      <c r="AO201" s="54"/>
      <c r="AP201" s="45"/>
      <c r="AQ201" s="46"/>
      <c r="AR201" s="45"/>
      <c r="AS201" s="46"/>
      <c r="AT201" s="47"/>
      <c r="AU201" s="48"/>
    </row>
    <row r="202" spans="1:48" ht="15" customHeight="1" x14ac:dyDescent="0.15">
      <c r="A202" s="42">
        <v>197</v>
      </c>
      <c r="B202" s="43"/>
      <c r="C202" s="44"/>
      <c r="D202" s="43"/>
      <c r="E202" s="82"/>
      <c r="F202" s="84"/>
      <c r="G202" s="86"/>
      <c r="H202" s="17"/>
      <c r="I202" s="18"/>
      <c r="J202" s="18"/>
      <c r="K202" s="36"/>
      <c r="L202" s="37"/>
      <c r="M202" s="99"/>
      <c r="N202" s="96"/>
      <c r="O202" s="99" t="str">
        <f>IF($B202="","",IF(ISERROR(VLOOKUP($A202,'HBT(A)'!$B$14:$B$22,1,FALSE)=TRUE),"","○"))&amp;IF($B202="","",IF(ISERROR(VLOOKUP($A202,'HBT(B)'!$B$14:$B$22,1,FALSE)=TRUE),"","○"))</f>
        <v/>
      </c>
      <c r="P202" s="65"/>
      <c r="Q202" s="46"/>
      <c r="R202" s="53"/>
      <c r="S202" s="54"/>
      <c r="T202" s="53"/>
      <c r="U202" s="54"/>
      <c r="V202" s="53"/>
      <c r="W202" s="54"/>
      <c r="X202" s="45"/>
      <c r="Y202" s="46"/>
      <c r="Z202" s="53"/>
      <c r="AA202" s="54"/>
      <c r="AB202" s="55"/>
      <c r="AC202" s="54"/>
      <c r="AD202" s="53"/>
      <c r="AE202" s="54"/>
      <c r="AF202" s="137"/>
      <c r="AG202" s="54"/>
      <c r="AH202" s="53"/>
      <c r="AI202" s="54"/>
      <c r="AJ202" s="53"/>
      <c r="AK202" s="54"/>
      <c r="AL202" s="55"/>
      <c r="AM202" s="54"/>
      <c r="AN202" s="53"/>
      <c r="AO202" s="54"/>
      <c r="AP202" s="45"/>
      <c r="AQ202" s="46"/>
      <c r="AR202" s="45"/>
      <c r="AS202" s="46"/>
      <c r="AT202" s="47"/>
      <c r="AU202" s="48"/>
    </row>
    <row r="203" spans="1:48" ht="15" customHeight="1" x14ac:dyDescent="0.15">
      <c r="A203" s="42">
        <v>198</v>
      </c>
      <c r="B203" s="43"/>
      <c r="C203" s="44"/>
      <c r="D203" s="43"/>
      <c r="E203" s="82"/>
      <c r="F203" s="84"/>
      <c r="G203" s="86"/>
      <c r="H203" s="17"/>
      <c r="I203" s="18"/>
      <c r="J203" s="18"/>
      <c r="K203" s="36"/>
      <c r="L203" s="37"/>
      <c r="M203" s="99"/>
      <c r="N203" s="96"/>
      <c r="O203" s="99" t="str">
        <f>IF($B203="","",IF(ISERROR(VLOOKUP($A203,'HBT(A)'!$B$14:$B$22,1,FALSE)=TRUE),"","○"))&amp;IF($B203="","",IF(ISERROR(VLOOKUP($A203,'HBT(B)'!$B$14:$B$22,1,FALSE)=TRUE),"","○"))</f>
        <v/>
      </c>
      <c r="P203" s="65"/>
      <c r="Q203" s="46"/>
      <c r="R203" s="53"/>
      <c r="S203" s="54"/>
      <c r="T203" s="53"/>
      <c r="U203" s="54"/>
      <c r="V203" s="53"/>
      <c r="W203" s="54"/>
      <c r="X203" s="45"/>
      <c r="Y203" s="46"/>
      <c r="Z203" s="53"/>
      <c r="AA203" s="54"/>
      <c r="AB203" s="55"/>
      <c r="AC203" s="54"/>
      <c r="AD203" s="53"/>
      <c r="AE203" s="54"/>
      <c r="AF203" s="137"/>
      <c r="AG203" s="54"/>
      <c r="AH203" s="53"/>
      <c r="AI203" s="54"/>
      <c r="AJ203" s="53"/>
      <c r="AK203" s="54"/>
      <c r="AL203" s="55"/>
      <c r="AM203" s="54"/>
      <c r="AN203" s="53"/>
      <c r="AO203" s="54"/>
      <c r="AP203" s="45"/>
      <c r="AQ203" s="46"/>
      <c r="AR203" s="45"/>
      <c r="AS203" s="46"/>
      <c r="AT203" s="47"/>
      <c r="AU203" s="48"/>
    </row>
    <row r="204" spans="1:48" ht="15" customHeight="1" x14ac:dyDescent="0.15">
      <c r="A204" s="42">
        <v>199</v>
      </c>
      <c r="B204" s="43"/>
      <c r="C204" s="44"/>
      <c r="D204" s="43"/>
      <c r="E204" s="82"/>
      <c r="F204" s="84"/>
      <c r="G204" s="86"/>
      <c r="H204" s="17"/>
      <c r="I204" s="18"/>
      <c r="J204" s="18"/>
      <c r="K204" s="36"/>
      <c r="L204" s="37"/>
      <c r="M204" s="99"/>
      <c r="N204" s="96"/>
      <c r="O204" s="99" t="str">
        <f>IF($B204="","",IF(ISERROR(VLOOKUP($A204,'HBT(A)'!$B$14:$B$22,1,FALSE)=TRUE),"","○"))&amp;IF($B204="","",IF(ISERROR(VLOOKUP($A204,'HBT(B)'!$B$14:$B$22,1,FALSE)=TRUE),"","○"))</f>
        <v/>
      </c>
      <c r="P204" s="65"/>
      <c r="Q204" s="46"/>
      <c r="R204" s="53"/>
      <c r="S204" s="54"/>
      <c r="T204" s="53"/>
      <c r="U204" s="54"/>
      <c r="V204" s="53"/>
      <c r="W204" s="54"/>
      <c r="X204" s="45"/>
      <c r="Y204" s="46"/>
      <c r="Z204" s="53"/>
      <c r="AA204" s="54"/>
      <c r="AB204" s="55"/>
      <c r="AC204" s="54"/>
      <c r="AD204" s="53"/>
      <c r="AE204" s="54"/>
      <c r="AF204" s="137"/>
      <c r="AG204" s="54"/>
      <c r="AH204" s="53"/>
      <c r="AI204" s="54"/>
      <c r="AJ204" s="53"/>
      <c r="AK204" s="54"/>
      <c r="AL204" s="55"/>
      <c r="AM204" s="54"/>
      <c r="AN204" s="53"/>
      <c r="AO204" s="54"/>
      <c r="AP204" s="45"/>
      <c r="AQ204" s="46"/>
      <c r="AR204" s="45"/>
      <c r="AS204" s="46"/>
      <c r="AT204" s="47"/>
      <c r="AU204" s="48"/>
    </row>
    <row r="205" spans="1:48" ht="15" customHeight="1" x14ac:dyDescent="0.15">
      <c r="A205" s="42">
        <v>200</v>
      </c>
      <c r="B205" s="43" t="str">
        <f>IF($A205="","",IF(VLOOKUP($A205,選手名簿!$A$7:$R$206,2)="","",VLOOKUP($A205,選手名簿!$A$7:$R$206,2)))</f>
        <v/>
      </c>
      <c r="C205" s="44" t="str">
        <f>IF($A205="","",IF(VLOOKUP($A205,選手名簿!$A$7:$R$206,3)="","",VLOOKUP($A205,選手名簿!$A$7:$R$206,3)))</f>
        <v/>
      </c>
      <c r="D205" s="43" t="str">
        <f>IF($A205="","",IF(VLOOKUP($A205,選手名簿!$A$7:$R$206,4)="","",VLOOKUP($A205,選手名簿!$A$7:$R$206,4)))</f>
        <v/>
      </c>
      <c r="E205" s="82" t="str">
        <f>IF($A205="","",IF(VLOOKUP($A205,選手名簿!$A$7:$R$206,5)="","",VLOOKUP($A205,選手名簿!$A$7:$R$206,5)))</f>
        <v/>
      </c>
      <c r="F205" s="84"/>
      <c r="G205" s="87"/>
      <c r="H205" s="19"/>
      <c r="I205" s="20"/>
      <c r="J205" s="20"/>
      <c r="K205" s="36" t="str">
        <f>IF($B205="","",IF(ISERROR(VLOOKUP($A205,MT!$B$14:$B$20,1,FALSE))=TRUE,"","○"))</f>
        <v/>
      </c>
      <c r="L205" s="37" t="str">
        <f>IF($B205="","",IF(ISERROR(VLOOKUP($A205,WT!$B$14:$B$20,1,FALSE))=TRUE,"","○"))</f>
        <v/>
      </c>
      <c r="M205" s="99" t="str">
        <f>IF($B205="","",IF(ISERROR(VLOOKUP($A205,OBT!$B$14:$B$22,1,FALSE)=TRUE),"","○"))</f>
        <v/>
      </c>
      <c r="N205" s="96"/>
      <c r="O205" s="99" t="str">
        <f>IF($B205="","",IF(ISERROR(VLOOKUP($A205,'HBT(A)'!$B$14:$B$22,1,FALSE)=TRUE),"","○"))&amp;IF($B205="","",IF(ISERROR(VLOOKUP($A205,'HBT(B)'!$B$14:$B$22,1,FALSE)=TRUE),"","○"))</f>
        <v/>
      </c>
      <c r="P205" s="65" t="str">
        <f>IF($B205="","",IF(ISERROR(VLOOKUP($A205,MS!$B$11:$B$26,1,FALSE))=TRUE,"","○"))</f>
        <v/>
      </c>
      <c r="Q205" s="46" t="str">
        <f>IF($B205="","",IF(ISERROR(VLOOKUP($A205,MD!$B$11:$B$34,1,FALSE))=TRUE,"","○"))</f>
        <v/>
      </c>
      <c r="R205" s="56" t="str">
        <f>IF($B205="","",IF(ISERROR(VLOOKUP($A205,'30MS'!$B$11:$B$26,1,FALSE))=TRUE,"","○"))</f>
        <v/>
      </c>
      <c r="S205" s="57" t="str">
        <f>IF($B205="","",IF(ISERROR(VLOOKUP($A205,'30MD'!$B$11:$B$34,1,FALSE))=TRUE,"","○"))</f>
        <v/>
      </c>
      <c r="T205" s="56" t="str">
        <f>IF($B205="","",IF(ISERROR(VLOOKUP($A205,'40MS'!$B$11:$B$26,1,FALSE))=TRUE,"","○"))</f>
        <v/>
      </c>
      <c r="U205" s="57" t="str">
        <f>IF($B205="","",IF(ISERROR(VLOOKUP($A205,'40MD'!$B$11:$B$34,1,FALSE))=TRUE,"","○"))</f>
        <v/>
      </c>
      <c r="V205" s="56" t="str">
        <f>IF($B205="","",IF(ISERROR(VLOOKUP($A205,'50MS'!$B$11:$B$26,1,FALSE))=TRUE,"","○"))</f>
        <v/>
      </c>
      <c r="W205" s="57" t="str">
        <f>IF($B205="","",IF(ISERROR(VLOOKUP($A205,'50MD'!$B$11:$B$34,1,FALSE))=TRUE,"","○"))</f>
        <v/>
      </c>
      <c r="X205" s="45" t="str">
        <f>IF($B205="","",IF(ISERROR(VLOOKUP($A205,'55MS'!$B$11:$B$26,1,FALSE))=TRUE,"","○"))</f>
        <v/>
      </c>
      <c r="Y205" s="46" t="str">
        <f>IF($B205="","",IF(ISERROR(VLOOKUP($A205,'55MD'!$B$11:$B$34,1,FALSE))=TRUE,"","○"))</f>
        <v/>
      </c>
      <c r="Z205" s="56" t="str">
        <f>IF($B205="","",IF(ISERROR(VLOOKUP($A205,'60MS'!$B$11:$B$26,1,FALSE))=TRUE,"","○"))</f>
        <v/>
      </c>
      <c r="AA205" s="57" t="str">
        <f>IF($B205="","",IF(ISERROR(VLOOKUP($A205,'60MD'!$B$11:$B$34,1,FALSE))=TRUE,"","○"))</f>
        <v/>
      </c>
      <c r="AB205" s="58" t="str">
        <f>IF($B205="","",IF(ISERROR(VLOOKUP($A205,'65MS'!$B$11:$B$26,1,FALSE))=TRUE,"","○"))</f>
        <v/>
      </c>
      <c r="AC205" s="57" t="str">
        <f>IF($B205="","",IF(ISERROR(VLOOKUP($A205,'65MD'!$B$11:$B$34,1,FALSE))=TRUE,"","○"))</f>
        <v/>
      </c>
      <c r="AD205" s="56" t="str">
        <f>IF($B205="","",IF(ISERROR(VLOOKUP($A205,'70MS'!$B$11:$B$26,1,FALSE))=TRUE,"","○"))</f>
        <v/>
      </c>
      <c r="AE205" s="57" t="str">
        <f>IF($B205="","",IF(ISERROR(VLOOKUP($A205,'70MD'!$B$11:$B$34,1,FALSE))=TRUE,"","○"))</f>
        <v/>
      </c>
      <c r="AF205" s="138"/>
      <c r="AG205" s="57"/>
      <c r="AH205" s="56" t="str">
        <f>IF($B205="","",IF(ISERROR(VLOOKUP($A205,WS!$B$11:$B$26,1,FALSE))=TRUE,"","○"))</f>
        <v/>
      </c>
      <c r="AI205" s="57" t="str">
        <f>IF($B205="","",IF(ISERROR(VLOOKUP($A205,WD!$B$11:$B$34,1,FALSE))=TRUE,"","○"))</f>
        <v/>
      </c>
      <c r="AJ205" s="56" t="str">
        <f>IF($B205="","",IF(ISERROR(VLOOKUP($A205,'30WS'!$B$11:$B$26,1,FALSE))=TRUE,"","○"))</f>
        <v/>
      </c>
      <c r="AK205" s="57" t="str">
        <f>IF($B205="","",IF(ISERROR(VLOOKUP($A205,'30WD'!$B$11:$B$34,1,FALSE))=TRUE,"","○"))</f>
        <v/>
      </c>
      <c r="AL205" s="58" t="str">
        <f>IF($B205="","",IF(ISERROR(VLOOKUP($A205,'40WS'!$B$11:$B$26,1,FALSE))=TRUE,"","○"))</f>
        <v/>
      </c>
      <c r="AM205" s="57" t="str">
        <f>IF($B205="","",IF(ISERROR(VLOOKUP($A205,'40WD'!$B$11:$B$34,1,FALSE))=TRUE,"","○"))</f>
        <v/>
      </c>
      <c r="AN205" s="56" t="str">
        <f>IF($B205="","",IF(ISERROR(VLOOKUP($A205,'50WS'!$B$11:$B$26,1,FALSE))=TRUE,"","○"))</f>
        <v/>
      </c>
      <c r="AO205" s="57" t="str">
        <f>IF($B205="","",IF(ISERROR(VLOOKUP($A205,'50WD'!$B$11:$B$34,1,FALSE))=TRUE,"","○"))</f>
        <v/>
      </c>
      <c r="AP205" s="45" t="str">
        <f>IF($B205="","",IF(ISERROR(VLOOKUP($A205,'55WS'!$B$11:$B$26,1,FALSE))=TRUE,"","○"))</f>
        <v/>
      </c>
      <c r="AQ205" s="46" t="str">
        <f>IF($B205="","",IF(ISERROR(VLOOKUP($A205,'55WD'!$B$11:$B$34,1,FALSE))=TRUE,"","○"))</f>
        <v/>
      </c>
      <c r="AR205" s="45" t="str">
        <f>IF($B205="","",IF(ISERROR(VLOOKUP($A205,'60WS'!$B$11:$B$26,1,FALSE))=TRUE,"","○"))</f>
        <v/>
      </c>
      <c r="AS205" s="46" t="str">
        <f>IF($B205="","",IF(ISERROR(VLOOKUP($A205,'60WD'!$B$11:$B$34,1,FALSE))=TRUE,"","○"))</f>
        <v/>
      </c>
      <c r="AT205" s="47" t="s">
        <v>272</v>
      </c>
      <c r="AU205" s="48" t="s">
        <v>272</v>
      </c>
      <c r="AV205" s="22" t="str">
        <f>IF(VLOOKUP($A205,選手名簿!$A$7:$R$206,2)&lt;&gt;"",IF(COUNTA($G205:$G205)&gt;=0,IF(COUNTIF($H205:$AU205,"○")&lt;1,1,""),""),"")</f>
        <v/>
      </c>
    </row>
    <row r="206" spans="1:48" ht="27.75" customHeight="1" thickBot="1" x14ac:dyDescent="0.2">
      <c r="A206" s="173" t="s">
        <v>110</v>
      </c>
      <c r="B206" s="174"/>
      <c r="C206" s="174"/>
      <c r="D206" s="174"/>
      <c r="E206" s="174"/>
      <c r="F206" s="88">
        <f>COUNTIF(F6:F205,"○")</f>
        <v>0</v>
      </c>
      <c r="G206" s="88">
        <f>COUNTIF(G6:G205,"○")</f>
        <v>0</v>
      </c>
      <c r="H206" s="59">
        <f t="shared" ref="H206:J206" si="0">COUNTIF(H6:H205,"○")</f>
        <v>0</v>
      </c>
      <c r="I206" s="60">
        <f t="shared" si="0"/>
        <v>0</v>
      </c>
      <c r="J206" s="61">
        <f t="shared" si="0"/>
        <v>0</v>
      </c>
      <c r="K206" s="62">
        <f>COUNTIF(K6:K205,"○")</f>
        <v>0</v>
      </c>
      <c r="L206" s="60">
        <f t="shared" ref="L206:AU206" si="1">COUNTIF(L6:L205,"○")</f>
        <v>0</v>
      </c>
      <c r="M206" s="60">
        <f t="shared" si="1"/>
        <v>0</v>
      </c>
      <c r="N206" s="60">
        <f t="shared" si="1"/>
        <v>0</v>
      </c>
      <c r="O206" s="60">
        <f>COUNTIF(O6:O205,"○")</f>
        <v>0</v>
      </c>
      <c r="P206" s="97">
        <f t="shared" si="1"/>
        <v>0</v>
      </c>
      <c r="Q206" s="61">
        <f t="shared" si="1"/>
        <v>0</v>
      </c>
      <c r="R206" s="62">
        <f t="shared" si="1"/>
        <v>0</v>
      </c>
      <c r="S206" s="61">
        <f t="shared" si="1"/>
        <v>0</v>
      </c>
      <c r="T206" s="62">
        <f t="shared" si="1"/>
        <v>0</v>
      </c>
      <c r="U206" s="61">
        <f t="shared" si="1"/>
        <v>0</v>
      </c>
      <c r="V206" s="62">
        <f t="shared" si="1"/>
        <v>0</v>
      </c>
      <c r="W206" s="61">
        <f t="shared" si="1"/>
        <v>0</v>
      </c>
      <c r="X206" s="111">
        <f t="shared" si="1"/>
        <v>0</v>
      </c>
      <c r="Y206" s="61">
        <f t="shared" si="1"/>
        <v>0</v>
      </c>
      <c r="Z206" s="62">
        <f t="shared" si="1"/>
        <v>0</v>
      </c>
      <c r="AA206" s="61">
        <f t="shared" si="1"/>
        <v>0</v>
      </c>
      <c r="AB206" s="62">
        <f t="shared" si="1"/>
        <v>0</v>
      </c>
      <c r="AC206" s="61">
        <f t="shared" si="1"/>
        <v>0</v>
      </c>
      <c r="AD206" s="62">
        <f t="shared" si="1"/>
        <v>0</v>
      </c>
      <c r="AE206" s="61">
        <f t="shared" si="1"/>
        <v>0</v>
      </c>
      <c r="AF206" s="139"/>
      <c r="AG206" s="61"/>
      <c r="AH206" s="62">
        <f t="shared" si="1"/>
        <v>0</v>
      </c>
      <c r="AI206" s="61">
        <f t="shared" si="1"/>
        <v>0</v>
      </c>
      <c r="AJ206" s="62">
        <f t="shared" si="1"/>
        <v>0</v>
      </c>
      <c r="AK206" s="61">
        <f t="shared" si="1"/>
        <v>0</v>
      </c>
      <c r="AL206" s="62">
        <f t="shared" si="1"/>
        <v>0</v>
      </c>
      <c r="AM206" s="61">
        <f t="shared" si="1"/>
        <v>0</v>
      </c>
      <c r="AN206" s="62">
        <f t="shared" si="1"/>
        <v>0</v>
      </c>
      <c r="AO206" s="61">
        <f t="shared" si="1"/>
        <v>0</v>
      </c>
      <c r="AP206" s="62">
        <f>COUNTIF(AP6:AP205,"○")</f>
        <v>0</v>
      </c>
      <c r="AQ206" s="61">
        <f>COUNTIF(AQ6:AQ205,"○")</f>
        <v>0</v>
      </c>
      <c r="AR206" s="62">
        <f>COUNTIF(AR6:AR205,"○")</f>
        <v>0</v>
      </c>
      <c r="AS206" s="61">
        <f t="shared" si="1"/>
        <v>0</v>
      </c>
      <c r="AT206" s="62">
        <f t="shared" si="1"/>
        <v>0</v>
      </c>
      <c r="AU206" s="61">
        <f t="shared" si="1"/>
        <v>0</v>
      </c>
      <c r="AV206" s="22">
        <f>SUM(AV6:AV205)</f>
        <v>0</v>
      </c>
    </row>
    <row r="207" spans="1:48" ht="15" customHeight="1" x14ac:dyDescent="0.15">
      <c r="B207" s="21" t="s">
        <v>238</v>
      </c>
      <c r="C207" s="21"/>
      <c r="D207" s="21"/>
      <c r="H207" s="22"/>
    </row>
    <row r="208" spans="1:48" ht="18" customHeight="1" x14ac:dyDescent="0.15">
      <c r="B208" s="21"/>
      <c r="H208" s="22"/>
    </row>
    <row r="209" spans="8:8" ht="14.1" customHeight="1" x14ac:dyDescent="0.15">
      <c r="H209" s="22"/>
    </row>
    <row r="210" spans="8:8" ht="14.1" customHeight="1" x14ac:dyDescent="0.15">
      <c r="H210" s="22"/>
    </row>
    <row r="211" spans="8:8" ht="14.1" customHeight="1" x14ac:dyDescent="0.15">
      <c r="H211" s="22"/>
    </row>
    <row r="212" spans="8:8" ht="14.1" customHeight="1" x14ac:dyDescent="0.15">
      <c r="H212" s="22"/>
    </row>
    <row r="213" spans="8:8" x14ac:dyDescent="0.15">
      <c r="H213" s="22"/>
    </row>
    <row r="214" spans="8:8" x14ac:dyDescent="0.15">
      <c r="H214" s="22"/>
    </row>
    <row r="215" spans="8:8" x14ac:dyDescent="0.15">
      <c r="H215" s="22"/>
    </row>
    <row r="216" spans="8:8" x14ac:dyDescent="0.15">
      <c r="H216" s="22"/>
    </row>
    <row r="217" spans="8:8" x14ac:dyDescent="0.15">
      <c r="H217" s="22"/>
    </row>
    <row r="218" spans="8:8" x14ac:dyDescent="0.15">
      <c r="H218" s="22"/>
    </row>
    <row r="219" spans="8:8" x14ac:dyDescent="0.15">
      <c r="H219" s="22"/>
    </row>
    <row r="220" spans="8:8" x14ac:dyDescent="0.15">
      <c r="H220" s="22"/>
    </row>
    <row r="221" spans="8:8" x14ac:dyDescent="0.15">
      <c r="H221" s="22"/>
    </row>
    <row r="222" spans="8:8" x14ac:dyDescent="0.15">
      <c r="H222" s="22"/>
    </row>
    <row r="223" spans="8:8" x14ac:dyDescent="0.15">
      <c r="H223" s="22"/>
    </row>
    <row r="224" spans="8:8" x14ac:dyDescent="0.15">
      <c r="H224" s="22"/>
    </row>
    <row r="225" spans="8:8" x14ac:dyDescent="0.15">
      <c r="H225" s="22"/>
    </row>
    <row r="226" spans="8:8" x14ac:dyDescent="0.15">
      <c r="H226" s="22"/>
    </row>
    <row r="227" spans="8:8" x14ac:dyDescent="0.15">
      <c r="H227" s="22"/>
    </row>
    <row r="228" spans="8:8" x14ac:dyDescent="0.15">
      <c r="H228" s="22"/>
    </row>
    <row r="229" spans="8:8" x14ac:dyDescent="0.15">
      <c r="H229" s="22"/>
    </row>
    <row r="230" spans="8:8" x14ac:dyDescent="0.15">
      <c r="H230" s="22"/>
    </row>
    <row r="231" spans="8:8" x14ac:dyDescent="0.15">
      <c r="H231" s="22"/>
    </row>
    <row r="232" spans="8:8" x14ac:dyDescent="0.15">
      <c r="H232" s="22"/>
    </row>
    <row r="233" spans="8:8" x14ac:dyDescent="0.15">
      <c r="H233" s="22"/>
    </row>
    <row r="234" spans="8:8" x14ac:dyDescent="0.15">
      <c r="H234" s="22"/>
    </row>
    <row r="235" spans="8:8" x14ac:dyDescent="0.15">
      <c r="H235" s="22"/>
    </row>
    <row r="236" spans="8:8" x14ac:dyDescent="0.15">
      <c r="H236" s="22"/>
    </row>
    <row r="237" spans="8:8" x14ac:dyDescent="0.15">
      <c r="H237" s="22"/>
    </row>
    <row r="238" spans="8:8" x14ac:dyDescent="0.15">
      <c r="H238" s="22"/>
    </row>
    <row r="239" spans="8:8" x14ac:dyDescent="0.15">
      <c r="H239" s="22"/>
    </row>
    <row r="240" spans="8:8" x14ac:dyDescent="0.15">
      <c r="H240" s="22"/>
    </row>
    <row r="241" spans="8:8" x14ac:dyDescent="0.15">
      <c r="H241" s="22"/>
    </row>
    <row r="242" spans="8:8" x14ac:dyDescent="0.15">
      <c r="H242" s="22"/>
    </row>
    <row r="243" spans="8:8" x14ac:dyDescent="0.15">
      <c r="H243" s="22"/>
    </row>
    <row r="244" spans="8:8" x14ac:dyDescent="0.15">
      <c r="H244" s="22"/>
    </row>
    <row r="245" spans="8:8" x14ac:dyDescent="0.15">
      <c r="H245" s="22"/>
    </row>
    <row r="246" spans="8:8" x14ac:dyDescent="0.15">
      <c r="H246" s="22"/>
    </row>
    <row r="247" spans="8:8" x14ac:dyDescent="0.15">
      <c r="H247" s="22"/>
    </row>
    <row r="248" spans="8:8" x14ac:dyDescent="0.15">
      <c r="H248" s="22"/>
    </row>
    <row r="249" spans="8:8" x14ac:dyDescent="0.15">
      <c r="H249" s="22"/>
    </row>
    <row r="250" spans="8:8" x14ac:dyDescent="0.15">
      <c r="H250" s="22"/>
    </row>
    <row r="251" spans="8:8" x14ac:dyDescent="0.15">
      <c r="H251" s="22"/>
    </row>
    <row r="252" spans="8:8" x14ac:dyDescent="0.15">
      <c r="H252" s="22"/>
    </row>
    <row r="253" spans="8:8" x14ac:dyDescent="0.15">
      <c r="H253" s="22"/>
    </row>
    <row r="254" spans="8:8" x14ac:dyDescent="0.15">
      <c r="H254" s="22"/>
    </row>
    <row r="255" spans="8:8" x14ac:dyDescent="0.15">
      <c r="H255" s="22"/>
    </row>
    <row r="256" spans="8:8" x14ac:dyDescent="0.15">
      <c r="H256" s="22"/>
    </row>
    <row r="257" spans="8:8" x14ac:dyDescent="0.15">
      <c r="H257" s="22"/>
    </row>
    <row r="258" spans="8:8" x14ac:dyDescent="0.15">
      <c r="H258" s="22"/>
    </row>
    <row r="259" spans="8:8" x14ac:dyDescent="0.15">
      <c r="H259" s="22"/>
    </row>
    <row r="260" spans="8:8" x14ac:dyDescent="0.15">
      <c r="H260" s="22"/>
    </row>
    <row r="261" spans="8:8" x14ac:dyDescent="0.15">
      <c r="H261" s="22"/>
    </row>
    <row r="262" spans="8:8" x14ac:dyDescent="0.15">
      <c r="H262" s="22"/>
    </row>
    <row r="263" spans="8:8" x14ac:dyDescent="0.15">
      <c r="H263" s="22"/>
    </row>
    <row r="264" spans="8:8" x14ac:dyDescent="0.15">
      <c r="H264" s="22"/>
    </row>
    <row r="265" spans="8:8" x14ac:dyDescent="0.15">
      <c r="H265" s="22"/>
    </row>
    <row r="266" spans="8:8" x14ac:dyDescent="0.15">
      <c r="H266" s="22"/>
    </row>
    <row r="267" spans="8:8" x14ac:dyDescent="0.15">
      <c r="H267" s="22"/>
    </row>
    <row r="268" spans="8:8" x14ac:dyDescent="0.15">
      <c r="H268" s="22"/>
    </row>
    <row r="269" spans="8:8" x14ac:dyDescent="0.15">
      <c r="H269" s="22"/>
    </row>
    <row r="270" spans="8:8" x14ac:dyDescent="0.15">
      <c r="H270" s="22"/>
    </row>
    <row r="271" spans="8:8" x14ac:dyDescent="0.15">
      <c r="H271" s="22"/>
    </row>
    <row r="272" spans="8:8" x14ac:dyDescent="0.15">
      <c r="H272" s="22"/>
    </row>
    <row r="273" spans="8:8" x14ac:dyDescent="0.15">
      <c r="H273" s="22"/>
    </row>
    <row r="274" spans="8:8" x14ac:dyDescent="0.15">
      <c r="H274" s="22"/>
    </row>
    <row r="275" spans="8:8" x14ac:dyDescent="0.15">
      <c r="H275" s="22"/>
    </row>
    <row r="276" spans="8:8" x14ac:dyDescent="0.15">
      <c r="H276" s="22"/>
    </row>
    <row r="277" spans="8:8" x14ac:dyDescent="0.15">
      <c r="H277" s="22"/>
    </row>
    <row r="278" spans="8:8" x14ac:dyDescent="0.15">
      <c r="H278" s="22"/>
    </row>
    <row r="279" spans="8:8" x14ac:dyDescent="0.15">
      <c r="H279" s="22"/>
    </row>
    <row r="280" spans="8:8" x14ac:dyDescent="0.15">
      <c r="H280" s="22"/>
    </row>
    <row r="281" spans="8:8" x14ac:dyDescent="0.15">
      <c r="H281" s="22"/>
    </row>
    <row r="282" spans="8:8" x14ac:dyDescent="0.15">
      <c r="H282" s="22"/>
    </row>
    <row r="283" spans="8:8" x14ac:dyDescent="0.15">
      <c r="H283" s="22"/>
    </row>
    <row r="284" spans="8:8" x14ac:dyDescent="0.15">
      <c r="H284" s="22"/>
    </row>
    <row r="285" spans="8:8" x14ac:dyDescent="0.15">
      <c r="H285" s="22"/>
    </row>
    <row r="286" spans="8:8" x14ac:dyDescent="0.15">
      <c r="H286" s="22"/>
    </row>
    <row r="287" spans="8:8" x14ac:dyDescent="0.15">
      <c r="H287" s="22"/>
    </row>
    <row r="288" spans="8:8" x14ac:dyDescent="0.15">
      <c r="H288" s="22"/>
    </row>
    <row r="289" spans="8:8" x14ac:dyDescent="0.15">
      <c r="H289" s="22"/>
    </row>
    <row r="290" spans="8:8" x14ac:dyDescent="0.15">
      <c r="H290" s="22"/>
    </row>
    <row r="291" spans="8:8" x14ac:dyDescent="0.15">
      <c r="H291" s="22"/>
    </row>
    <row r="292" spans="8:8" x14ac:dyDescent="0.15">
      <c r="H292" s="22"/>
    </row>
    <row r="293" spans="8:8" x14ac:dyDescent="0.15">
      <c r="H293" s="22"/>
    </row>
    <row r="294" spans="8:8" x14ac:dyDescent="0.15">
      <c r="H294" s="22"/>
    </row>
    <row r="295" spans="8:8" x14ac:dyDescent="0.15">
      <c r="H295" s="22"/>
    </row>
    <row r="296" spans="8:8" x14ac:dyDescent="0.15">
      <c r="H296" s="22"/>
    </row>
    <row r="297" spans="8:8" x14ac:dyDescent="0.15">
      <c r="H297" s="22"/>
    </row>
    <row r="298" spans="8:8" x14ac:dyDescent="0.15">
      <c r="H298" s="22"/>
    </row>
    <row r="299" spans="8:8" x14ac:dyDescent="0.15">
      <c r="H299" s="22"/>
    </row>
    <row r="300" spans="8:8" x14ac:dyDescent="0.15">
      <c r="H300" s="22"/>
    </row>
    <row r="301" spans="8:8" x14ac:dyDescent="0.15">
      <c r="H301" s="22"/>
    </row>
    <row r="302" spans="8:8" x14ac:dyDescent="0.15">
      <c r="H302" s="22"/>
    </row>
    <row r="303" spans="8:8" x14ac:dyDescent="0.15">
      <c r="H303" s="22"/>
    </row>
    <row r="304" spans="8:8" x14ac:dyDescent="0.15">
      <c r="H304" s="22"/>
    </row>
    <row r="305" spans="8:8" x14ac:dyDescent="0.15">
      <c r="H305" s="22"/>
    </row>
    <row r="306" spans="8:8" x14ac:dyDescent="0.15">
      <c r="H306" s="22"/>
    </row>
    <row r="307" spans="8:8" x14ac:dyDescent="0.15">
      <c r="H307" s="22"/>
    </row>
    <row r="308" spans="8:8" x14ac:dyDescent="0.15">
      <c r="H308" s="22"/>
    </row>
    <row r="309" spans="8:8" x14ac:dyDescent="0.15">
      <c r="H309" s="22"/>
    </row>
    <row r="310" spans="8:8" x14ac:dyDescent="0.15">
      <c r="H310" s="22"/>
    </row>
    <row r="311" spans="8:8" x14ac:dyDescent="0.15">
      <c r="H311" s="22"/>
    </row>
    <row r="312" spans="8:8" x14ac:dyDescent="0.15">
      <c r="H312" s="22"/>
    </row>
    <row r="313" spans="8:8" x14ac:dyDescent="0.15">
      <c r="H313" s="22"/>
    </row>
    <row r="314" spans="8:8" x14ac:dyDescent="0.15">
      <c r="H314" s="22"/>
    </row>
    <row r="315" spans="8:8" x14ac:dyDescent="0.15">
      <c r="H315" s="22"/>
    </row>
    <row r="316" spans="8:8" x14ac:dyDescent="0.15">
      <c r="H316" s="22"/>
    </row>
    <row r="317" spans="8:8" x14ac:dyDescent="0.15">
      <c r="H317" s="22"/>
    </row>
    <row r="318" spans="8:8" x14ac:dyDescent="0.15">
      <c r="H318" s="22"/>
    </row>
    <row r="319" spans="8:8" x14ac:dyDescent="0.15">
      <c r="H319" s="22"/>
    </row>
    <row r="320" spans="8:8" x14ac:dyDescent="0.15">
      <c r="H320" s="22"/>
    </row>
    <row r="321" spans="8:8" x14ac:dyDescent="0.15">
      <c r="H321" s="22"/>
    </row>
    <row r="322" spans="8:8" x14ac:dyDescent="0.15">
      <c r="H322" s="22"/>
    </row>
    <row r="323" spans="8:8" x14ac:dyDescent="0.15">
      <c r="H323" s="22"/>
    </row>
    <row r="324" spans="8:8" x14ac:dyDescent="0.15">
      <c r="H324" s="22"/>
    </row>
    <row r="325" spans="8:8" x14ac:dyDescent="0.15">
      <c r="H325" s="22"/>
    </row>
    <row r="326" spans="8:8" x14ac:dyDescent="0.15">
      <c r="H326" s="22"/>
    </row>
    <row r="327" spans="8:8" x14ac:dyDescent="0.15">
      <c r="H327" s="22"/>
    </row>
    <row r="328" spans="8:8" x14ac:dyDescent="0.15">
      <c r="H328" s="22"/>
    </row>
    <row r="329" spans="8:8" x14ac:dyDescent="0.15">
      <c r="H329" s="22"/>
    </row>
    <row r="330" spans="8:8" x14ac:dyDescent="0.15">
      <c r="H330" s="22"/>
    </row>
    <row r="331" spans="8:8" x14ac:dyDescent="0.15">
      <c r="H331" s="22"/>
    </row>
    <row r="332" spans="8:8" x14ac:dyDescent="0.15">
      <c r="H332" s="22"/>
    </row>
    <row r="333" spans="8:8" x14ac:dyDescent="0.15">
      <c r="H333" s="22"/>
    </row>
    <row r="334" spans="8:8" x14ac:dyDescent="0.15">
      <c r="H334" s="22"/>
    </row>
    <row r="335" spans="8:8" x14ac:dyDescent="0.15">
      <c r="H335" s="22"/>
    </row>
    <row r="336" spans="8:8" x14ac:dyDescent="0.15">
      <c r="H336" s="22"/>
    </row>
    <row r="337" spans="8:8" x14ac:dyDescent="0.15">
      <c r="H337" s="22"/>
    </row>
    <row r="338" spans="8:8" x14ac:dyDescent="0.15">
      <c r="H338" s="22"/>
    </row>
    <row r="339" spans="8:8" x14ac:dyDescent="0.15">
      <c r="H339" s="22"/>
    </row>
    <row r="340" spans="8:8" x14ac:dyDescent="0.15">
      <c r="H340" s="22"/>
    </row>
    <row r="341" spans="8:8" x14ac:dyDescent="0.15">
      <c r="H341" s="22"/>
    </row>
    <row r="342" spans="8:8" x14ac:dyDescent="0.15">
      <c r="H342" s="22"/>
    </row>
    <row r="343" spans="8:8" x14ac:dyDescent="0.15">
      <c r="H343" s="22"/>
    </row>
    <row r="344" spans="8:8" x14ac:dyDescent="0.15">
      <c r="H344" s="22"/>
    </row>
    <row r="345" spans="8:8" x14ac:dyDescent="0.15">
      <c r="H345" s="22"/>
    </row>
    <row r="346" spans="8:8" x14ac:dyDescent="0.15">
      <c r="H346" s="22"/>
    </row>
    <row r="347" spans="8:8" x14ac:dyDescent="0.15">
      <c r="H347" s="22"/>
    </row>
    <row r="348" spans="8:8" x14ac:dyDescent="0.15">
      <c r="H348" s="22"/>
    </row>
    <row r="349" spans="8:8" x14ac:dyDescent="0.15">
      <c r="H349" s="22"/>
    </row>
    <row r="350" spans="8:8" x14ac:dyDescent="0.15">
      <c r="H350" s="22"/>
    </row>
    <row r="351" spans="8:8" x14ac:dyDescent="0.15">
      <c r="H351" s="22"/>
    </row>
    <row r="352" spans="8:8" x14ac:dyDescent="0.15">
      <c r="H352" s="22"/>
    </row>
    <row r="353" spans="8:8" x14ac:dyDescent="0.15">
      <c r="H353" s="22"/>
    </row>
    <row r="354" spans="8:8" x14ac:dyDescent="0.15">
      <c r="H354" s="22"/>
    </row>
    <row r="355" spans="8:8" x14ac:dyDescent="0.15">
      <c r="H355" s="22"/>
    </row>
    <row r="356" spans="8:8" x14ac:dyDescent="0.15">
      <c r="H356" s="22"/>
    </row>
    <row r="357" spans="8:8" x14ac:dyDescent="0.15">
      <c r="H357" s="22"/>
    </row>
    <row r="358" spans="8:8" x14ac:dyDescent="0.15">
      <c r="H358" s="22"/>
    </row>
    <row r="359" spans="8:8" x14ac:dyDescent="0.15">
      <c r="H359" s="22"/>
    </row>
    <row r="360" spans="8:8" x14ac:dyDescent="0.15">
      <c r="H360" s="22"/>
    </row>
    <row r="361" spans="8:8" x14ac:dyDescent="0.15">
      <c r="H361" s="22"/>
    </row>
    <row r="362" spans="8:8" x14ac:dyDescent="0.15">
      <c r="H362" s="22"/>
    </row>
    <row r="363" spans="8:8" x14ac:dyDescent="0.15">
      <c r="H363" s="22"/>
    </row>
    <row r="364" spans="8:8" x14ac:dyDescent="0.15">
      <c r="H364" s="22"/>
    </row>
    <row r="365" spans="8:8" x14ac:dyDescent="0.15">
      <c r="H365" s="22"/>
    </row>
    <row r="366" spans="8:8" x14ac:dyDescent="0.15">
      <c r="H366" s="22"/>
    </row>
    <row r="367" spans="8:8" x14ac:dyDescent="0.15">
      <c r="H367" s="22"/>
    </row>
    <row r="368" spans="8:8" x14ac:dyDescent="0.15">
      <c r="H368" s="22"/>
    </row>
    <row r="369" spans="8:8" x14ac:dyDescent="0.15">
      <c r="H369" s="22"/>
    </row>
    <row r="370" spans="8:8" x14ac:dyDescent="0.15">
      <c r="H370" s="22"/>
    </row>
    <row r="371" spans="8:8" x14ac:dyDescent="0.15">
      <c r="H371" s="22"/>
    </row>
    <row r="372" spans="8:8" x14ac:dyDescent="0.15">
      <c r="H372" s="22"/>
    </row>
    <row r="373" spans="8:8" x14ac:dyDescent="0.15">
      <c r="H373" s="22"/>
    </row>
    <row r="374" spans="8:8" x14ac:dyDescent="0.15">
      <c r="H374" s="22"/>
    </row>
    <row r="375" spans="8:8" x14ac:dyDescent="0.15">
      <c r="H375" s="22"/>
    </row>
    <row r="376" spans="8:8" x14ac:dyDescent="0.15">
      <c r="H376" s="22"/>
    </row>
    <row r="377" spans="8:8" x14ac:dyDescent="0.15">
      <c r="H377" s="22"/>
    </row>
    <row r="378" spans="8:8" x14ac:dyDescent="0.15">
      <c r="H378" s="22"/>
    </row>
  </sheetData>
  <sheetProtection sheet="1" selectLockedCells="1"/>
  <mergeCells count="18">
    <mergeCell ref="AA1:AO1"/>
    <mergeCell ref="AA2:AC2"/>
    <mergeCell ref="AJ2:AL2"/>
    <mergeCell ref="P3:AU3"/>
    <mergeCell ref="W2:Y2"/>
    <mergeCell ref="AH4:AU4"/>
    <mergeCell ref="H4:H5"/>
    <mergeCell ref="I4:I5"/>
    <mergeCell ref="J4:J5"/>
    <mergeCell ref="P4:AG4"/>
    <mergeCell ref="H3:O3"/>
    <mergeCell ref="K4:O4"/>
    <mergeCell ref="A206:E206"/>
    <mergeCell ref="B3:C5"/>
    <mergeCell ref="D3:E5"/>
    <mergeCell ref="A3:A5"/>
    <mergeCell ref="G3:G5"/>
    <mergeCell ref="F3:F5"/>
  </mergeCells>
  <phoneticPr fontId="7"/>
  <dataValidations count="1">
    <dataValidation type="list" allowBlank="1" showInputMessage="1" showErrorMessage="1" sqref="F6:J205" xr:uid="{00000000-0002-0000-0100-000000000000}">
      <formula1>"○"</formula1>
    </dataValidation>
  </dataValidations>
  <printOptions horizontalCentered="1"/>
  <pageMargins left="0.59055118110236227" right="0.78740157480314965" top="0.78740157480314965" bottom="0.78740157480314965" header="0.51181102362204722" footer="0.51181102362204722"/>
  <pageSetup paperSize="9" scale="89" fitToHeight="0" orientation="landscape" horizontalDpi="4294967293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EDB20-6DCE-3343-A2BF-815F5BFBC6C7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255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6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6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6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6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6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6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6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6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6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6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6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6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6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6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6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6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6"/>
      <c r="F34" s="117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8C48-24A7-7146-9AEF-D3E9BCA6696B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256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9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90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9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90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9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90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9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90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9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90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9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90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9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90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9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90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9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90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9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90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9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90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9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90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6"/>
      <c r="F42" s="117"/>
      <c r="G42" t="s">
        <v>33</v>
      </c>
    </row>
  </sheetData>
  <sheetProtection sheet="1" selectLockedCells="1"/>
  <mergeCells count="20">
    <mergeCell ref="B40:C40"/>
    <mergeCell ref="A23:A24"/>
    <mergeCell ref="A25:A26"/>
    <mergeCell ref="A27:A28"/>
    <mergeCell ref="A29:A30"/>
    <mergeCell ref="A31:A32"/>
    <mergeCell ref="A33:A34"/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67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6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6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6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6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6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6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6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6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6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6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6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6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6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6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6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6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6"/>
      <c r="F34" s="117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68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9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90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9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90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9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90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9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90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9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90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9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90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9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90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9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90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9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90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9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90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9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90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9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90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6"/>
      <c r="F42" s="117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69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6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6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6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6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6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6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6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6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6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6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6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6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6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6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6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6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6"/>
      <c r="F34" s="117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70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9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90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9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90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9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90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9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90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9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90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9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90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9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90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9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90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9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90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9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90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9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90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9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90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6"/>
      <c r="F42" s="117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71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6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6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6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6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6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6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6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6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6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6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6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6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6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6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6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6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5"/>
      <c r="F34" s="115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72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9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90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9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90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9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90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9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90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9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90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9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90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9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90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9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90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9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90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9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90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9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90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9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90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5"/>
      <c r="F42" s="115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3A2EE-52FB-453A-86E2-66BDA4D19FF4}">
  <sheetPr>
    <tabColor rgb="FF0000FF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301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6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6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6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6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6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6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6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6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6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6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6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6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6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6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6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6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5"/>
      <c r="F34" s="115"/>
      <c r="G34" t="s">
        <v>33</v>
      </c>
    </row>
  </sheetData>
  <sheetProtection sheet="1" objects="1" scenarios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8"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05AC1-2992-4FD0-803F-6381DBED146C}">
  <sheetPr>
    <tabColor rgb="FF0000FF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302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9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90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9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90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9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90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9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90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9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90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9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90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9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90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9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90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9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90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9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90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9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90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9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90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5"/>
      <c r="F42" s="115"/>
      <c r="G42" t="s">
        <v>33</v>
      </c>
    </row>
  </sheetData>
  <sheetProtection sheet="1" objects="1" scenarios="1" selectLockedCells="1"/>
  <mergeCells count="20">
    <mergeCell ref="B40:C40"/>
    <mergeCell ref="A23:A24"/>
    <mergeCell ref="A25:A26"/>
    <mergeCell ref="A27:A28"/>
    <mergeCell ref="A29:A30"/>
    <mergeCell ref="A31:A32"/>
    <mergeCell ref="A33:A34"/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</mergeCells>
  <phoneticPr fontId="28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Q58"/>
  <sheetViews>
    <sheetView workbookViewId="0">
      <selection activeCell="M3" sqref="M3"/>
    </sheetView>
  </sheetViews>
  <sheetFormatPr defaultColWidth="5.875" defaultRowHeight="14.25" x14ac:dyDescent="0.15"/>
  <cols>
    <col min="1" max="6" width="5.5" style="69" customWidth="1"/>
    <col min="7" max="8" width="6.125" style="69" customWidth="1"/>
    <col min="9" max="9" width="3.125" style="69" customWidth="1"/>
    <col min="10" max="11" width="5.5" style="69" customWidth="1"/>
    <col min="12" max="12" width="3.125" style="69" customWidth="1"/>
    <col min="13" max="16" width="5.5" style="69" customWidth="1"/>
    <col min="17" max="17" width="5.5" style="69" hidden="1" customWidth="1"/>
    <col min="18" max="19" width="5.5" style="69" customWidth="1"/>
    <col min="20" max="16384" width="5.875" style="69"/>
  </cols>
  <sheetData>
    <row r="1" spans="1:17" x14ac:dyDescent="0.15">
      <c r="A1" s="68"/>
      <c r="B1" s="234" t="s">
        <v>298</v>
      </c>
      <c r="C1" s="234"/>
      <c r="D1" s="234"/>
      <c r="E1" s="234"/>
      <c r="F1" s="234"/>
      <c r="G1" s="234"/>
      <c r="H1" s="234"/>
      <c r="I1" s="234"/>
      <c r="J1" s="234"/>
      <c r="K1" s="234"/>
      <c r="M1" s="235">
        <f>選手名簿!$D$2</f>
        <v>0</v>
      </c>
      <c r="N1" s="236"/>
      <c r="O1" s="236"/>
      <c r="P1" s="237"/>
    </row>
    <row r="2" spans="1:17" x14ac:dyDescent="0.15">
      <c r="B2" s="234"/>
      <c r="C2" s="234"/>
      <c r="D2" s="234"/>
      <c r="E2" s="234"/>
      <c r="F2" s="234"/>
      <c r="G2" s="234"/>
      <c r="H2" s="234"/>
      <c r="I2" s="234"/>
      <c r="J2" s="234"/>
      <c r="K2" s="234"/>
      <c r="M2" s="238"/>
      <c r="N2" s="239"/>
      <c r="O2" s="239"/>
      <c r="P2" s="240"/>
    </row>
    <row r="3" spans="1:17" ht="9.75" customHeight="1" x14ac:dyDescent="0.15">
      <c r="B3" s="91"/>
      <c r="C3" s="91"/>
      <c r="D3" s="91"/>
      <c r="E3" s="91"/>
      <c r="F3" s="91"/>
      <c r="G3" s="91"/>
      <c r="H3" s="91"/>
      <c r="I3" s="91"/>
      <c r="J3" s="91"/>
      <c r="K3" s="91"/>
      <c r="M3" s="92"/>
      <c r="N3" s="92"/>
      <c r="O3" s="92"/>
      <c r="P3" s="92"/>
    </row>
    <row r="4" spans="1:17" ht="24" customHeight="1" x14ac:dyDescent="0.15">
      <c r="B4" s="93" t="s">
        <v>234</v>
      </c>
      <c r="C4" s="91"/>
      <c r="D4" s="91"/>
      <c r="E4" s="250"/>
      <c r="F4" s="250"/>
      <c r="G4" s="250"/>
      <c r="H4" s="250"/>
      <c r="I4" s="91"/>
      <c r="J4" s="94" t="s">
        <v>235</v>
      </c>
      <c r="K4" s="91"/>
      <c r="L4" s="224"/>
      <c r="M4" s="224"/>
      <c r="N4" s="224"/>
      <c r="O4" s="224"/>
      <c r="P4" s="224"/>
    </row>
    <row r="5" spans="1:17" ht="17.25" x14ac:dyDescent="0.15">
      <c r="B5" s="93"/>
      <c r="C5" s="91"/>
      <c r="D5" s="91"/>
      <c r="E5" s="91"/>
      <c r="F5" s="91"/>
      <c r="G5" s="91"/>
      <c r="H5" s="91"/>
      <c r="I5" s="91"/>
      <c r="J5" s="94"/>
      <c r="K5" s="247" t="s">
        <v>236</v>
      </c>
      <c r="L5" s="247"/>
      <c r="M5" s="247"/>
      <c r="N5" s="247"/>
      <c r="O5" s="247"/>
      <c r="P5" s="247"/>
    </row>
    <row r="6" spans="1:17" ht="8.25" customHeight="1" x14ac:dyDescent="0.1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</row>
    <row r="7" spans="1:17" ht="30" customHeight="1" x14ac:dyDescent="0.15">
      <c r="B7" s="69" t="s">
        <v>111</v>
      </c>
      <c r="D7" s="241">
        <f>M58</f>
        <v>0</v>
      </c>
      <c r="E7" s="242"/>
      <c r="F7" s="243"/>
      <c r="G7" s="69" t="s">
        <v>112</v>
      </c>
    </row>
    <row r="9" spans="1:17" ht="16.5" customHeight="1" x14ac:dyDescent="0.15">
      <c r="B9" s="244" t="s">
        <v>113</v>
      </c>
      <c r="C9" s="225" t="s">
        <v>295</v>
      </c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7"/>
    </row>
    <row r="10" spans="1:17" ht="16.5" customHeight="1" x14ac:dyDescent="0.15">
      <c r="B10" s="245"/>
      <c r="C10" s="228" t="s">
        <v>296</v>
      </c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30"/>
    </row>
    <row r="11" spans="1:17" ht="16.5" customHeight="1" x14ac:dyDescent="0.15">
      <c r="B11" s="246"/>
      <c r="C11" s="231" t="s">
        <v>297</v>
      </c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3"/>
    </row>
    <row r="12" spans="1:17" ht="8.25" customHeight="1" x14ac:dyDescent="0.15">
      <c r="C12" s="71"/>
      <c r="D12" s="70"/>
      <c r="E12" s="70"/>
      <c r="F12" s="70"/>
      <c r="G12" s="70"/>
      <c r="H12" s="70"/>
      <c r="I12" s="70"/>
      <c r="J12" s="70"/>
      <c r="K12" s="70"/>
      <c r="L12" s="70"/>
    </row>
    <row r="13" spans="1:17" ht="15.75" customHeight="1" x14ac:dyDescent="0.15">
      <c r="A13" s="208" t="s">
        <v>114</v>
      </c>
      <c r="B13" s="208" t="s">
        <v>115</v>
      </c>
      <c r="C13" s="209"/>
      <c r="D13" s="209"/>
      <c r="E13" s="208" t="s">
        <v>116</v>
      </c>
      <c r="F13" s="209"/>
      <c r="G13" s="208" t="s">
        <v>117</v>
      </c>
      <c r="H13" s="208"/>
      <c r="I13" s="208"/>
      <c r="J13" s="208"/>
      <c r="K13" s="208"/>
      <c r="L13" s="208"/>
      <c r="M13" s="208"/>
      <c r="N13" s="208"/>
      <c r="O13" s="208"/>
      <c r="P13" s="208"/>
    </row>
    <row r="14" spans="1:17" ht="15.75" customHeight="1" x14ac:dyDescent="0.15">
      <c r="A14" s="208"/>
      <c r="B14" s="209"/>
      <c r="C14" s="209"/>
      <c r="D14" s="209"/>
      <c r="E14" s="209"/>
      <c r="F14" s="209"/>
      <c r="G14" s="208" t="s">
        <v>118</v>
      </c>
      <c r="H14" s="208"/>
      <c r="I14" s="223"/>
      <c r="J14" s="208" t="s">
        <v>119</v>
      </c>
      <c r="K14" s="208"/>
      <c r="L14" s="208"/>
      <c r="M14" s="208" t="s">
        <v>120</v>
      </c>
      <c r="N14" s="208"/>
      <c r="O14" s="208"/>
      <c r="P14" s="208"/>
    </row>
    <row r="15" spans="1:17" ht="18" customHeight="1" x14ac:dyDescent="0.15">
      <c r="A15" s="72">
        <v>1</v>
      </c>
      <c r="B15" s="208" t="s">
        <v>121</v>
      </c>
      <c r="C15" s="209"/>
      <c r="D15" s="209"/>
      <c r="E15" s="210" t="s">
        <v>122</v>
      </c>
      <c r="F15" s="210"/>
      <c r="G15" s="211">
        <v>35000</v>
      </c>
      <c r="H15" s="212"/>
      <c r="I15" s="73" t="s">
        <v>123</v>
      </c>
      <c r="J15" s="73">
        <f>ROUNDUP(参加種目一覧表!K$206/7,0)</f>
        <v>0</v>
      </c>
      <c r="K15" s="74" t="s">
        <v>124</v>
      </c>
      <c r="L15" s="75" t="s">
        <v>125</v>
      </c>
      <c r="M15" s="213">
        <f>G15*J15</f>
        <v>0</v>
      </c>
      <c r="N15" s="213"/>
      <c r="O15" s="214"/>
      <c r="P15" s="76" t="s">
        <v>126</v>
      </c>
      <c r="Q15" s="69" t="s">
        <v>127</v>
      </c>
    </row>
    <row r="16" spans="1:17" ht="18" customHeight="1" x14ac:dyDescent="0.15">
      <c r="A16" s="72">
        <v>2</v>
      </c>
      <c r="B16" s="208" t="s">
        <v>128</v>
      </c>
      <c r="C16" s="209"/>
      <c r="D16" s="209"/>
      <c r="E16" s="210" t="s">
        <v>122</v>
      </c>
      <c r="F16" s="210"/>
      <c r="G16" s="211">
        <v>35000</v>
      </c>
      <c r="H16" s="212"/>
      <c r="I16" s="73" t="s">
        <v>123</v>
      </c>
      <c r="J16" s="73">
        <f>ROUNDUP(参加種目一覧表!L$206/7,0)</f>
        <v>0</v>
      </c>
      <c r="K16" s="74" t="s">
        <v>124</v>
      </c>
      <c r="L16" s="75" t="s">
        <v>125</v>
      </c>
      <c r="M16" s="213">
        <f t="shared" ref="M16:M45" si="0">G16*J16</f>
        <v>0</v>
      </c>
      <c r="N16" s="213"/>
      <c r="O16" s="214"/>
      <c r="P16" s="76" t="s">
        <v>126</v>
      </c>
      <c r="Q16" s="69" t="s">
        <v>129</v>
      </c>
    </row>
    <row r="17" spans="1:17" ht="18" customHeight="1" x14ac:dyDescent="0.15">
      <c r="A17" s="72">
        <v>3</v>
      </c>
      <c r="B17" s="208" t="s">
        <v>130</v>
      </c>
      <c r="C17" s="209"/>
      <c r="D17" s="209"/>
      <c r="E17" s="210" t="s">
        <v>131</v>
      </c>
      <c r="F17" s="210"/>
      <c r="G17" s="211">
        <v>35000</v>
      </c>
      <c r="H17" s="212"/>
      <c r="I17" s="73" t="s">
        <v>132</v>
      </c>
      <c r="J17" s="73">
        <f>ROUNDUP(参加種目一覧表!M$206/9,0)</f>
        <v>0</v>
      </c>
      <c r="K17" s="74" t="s">
        <v>133</v>
      </c>
      <c r="L17" s="75" t="s">
        <v>134</v>
      </c>
      <c r="M17" s="213">
        <f t="shared" si="0"/>
        <v>0</v>
      </c>
      <c r="N17" s="213"/>
      <c r="O17" s="214"/>
      <c r="P17" s="76" t="s">
        <v>126</v>
      </c>
      <c r="Q17" s="69" t="s">
        <v>135</v>
      </c>
    </row>
    <row r="18" spans="1:17" ht="18" customHeight="1" x14ac:dyDescent="0.15">
      <c r="A18" s="72">
        <v>4</v>
      </c>
      <c r="B18" s="208" t="s">
        <v>241</v>
      </c>
      <c r="C18" s="209"/>
      <c r="D18" s="209"/>
      <c r="E18" s="210" t="s">
        <v>122</v>
      </c>
      <c r="F18" s="210"/>
      <c r="G18" s="211">
        <v>35000</v>
      </c>
      <c r="H18" s="212"/>
      <c r="I18" s="73" t="s">
        <v>123</v>
      </c>
      <c r="J18" s="73">
        <f>ROUNDUP(参加種目一覧表!N$206/9,0)</f>
        <v>0</v>
      </c>
      <c r="K18" s="74" t="s">
        <v>122</v>
      </c>
      <c r="L18" s="75" t="s">
        <v>125</v>
      </c>
      <c r="M18" s="213">
        <f>G18*J18</f>
        <v>0</v>
      </c>
      <c r="N18" s="213"/>
      <c r="O18" s="214"/>
      <c r="P18" s="76" t="s">
        <v>126</v>
      </c>
    </row>
    <row r="19" spans="1:17" ht="18" customHeight="1" x14ac:dyDescent="0.15">
      <c r="A19" s="72">
        <v>5</v>
      </c>
      <c r="B19" s="248" t="s">
        <v>311</v>
      </c>
      <c r="C19" s="249"/>
      <c r="D19" s="249"/>
      <c r="E19" s="210" t="s">
        <v>122</v>
      </c>
      <c r="F19" s="210"/>
      <c r="G19" s="211">
        <v>35000</v>
      </c>
      <c r="H19" s="212"/>
      <c r="I19" s="73" t="s">
        <v>123</v>
      </c>
      <c r="J19" s="73">
        <f>ROUNDUP(参加種目一覧表!O$206/9,0)</f>
        <v>0</v>
      </c>
      <c r="K19" s="74" t="s">
        <v>122</v>
      </c>
      <c r="L19" s="75" t="s">
        <v>125</v>
      </c>
      <c r="M19" s="213">
        <f t="shared" ref="M19" si="1">G19*J19</f>
        <v>0</v>
      </c>
      <c r="N19" s="213"/>
      <c r="O19" s="214"/>
      <c r="P19" s="76" t="s">
        <v>126</v>
      </c>
      <c r="Q19" s="69" t="s">
        <v>135</v>
      </c>
    </row>
    <row r="20" spans="1:17" ht="18" customHeight="1" x14ac:dyDescent="0.15">
      <c r="A20" s="72">
        <v>6</v>
      </c>
      <c r="B20" s="208" t="s">
        <v>136</v>
      </c>
      <c r="C20" s="209"/>
      <c r="D20" s="209"/>
      <c r="E20" s="210" t="s">
        <v>137</v>
      </c>
      <c r="F20" s="209"/>
      <c r="G20" s="211">
        <v>5000</v>
      </c>
      <c r="H20" s="212"/>
      <c r="I20" s="73" t="s">
        <v>138</v>
      </c>
      <c r="J20" s="73">
        <f>参加種目一覧表!P$206</f>
        <v>0</v>
      </c>
      <c r="K20" s="74" t="s">
        <v>139</v>
      </c>
      <c r="L20" s="75" t="s">
        <v>125</v>
      </c>
      <c r="M20" s="213">
        <f t="shared" si="0"/>
        <v>0</v>
      </c>
      <c r="N20" s="213"/>
      <c r="O20" s="214"/>
      <c r="P20" s="76" t="s">
        <v>126</v>
      </c>
      <c r="Q20" s="69" t="s">
        <v>140</v>
      </c>
    </row>
    <row r="21" spans="1:17" ht="18" customHeight="1" x14ac:dyDescent="0.15">
      <c r="A21" s="72">
        <v>7</v>
      </c>
      <c r="B21" s="208" t="s">
        <v>141</v>
      </c>
      <c r="C21" s="209"/>
      <c r="D21" s="209"/>
      <c r="E21" s="210" t="s">
        <v>142</v>
      </c>
      <c r="F21" s="209"/>
      <c r="G21" s="211">
        <v>10000</v>
      </c>
      <c r="H21" s="212"/>
      <c r="I21" s="73" t="s">
        <v>138</v>
      </c>
      <c r="J21" s="73">
        <f>参加種目一覧表!Q$206/2</f>
        <v>0</v>
      </c>
      <c r="K21" s="74" t="s">
        <v>142</v>
      </c>
      <c r="L21" s="75" t="s">
        <v>125</v>
      </c>
      <c r="M21" s="213">
        <f t="shared" si="0"/>
        <v>0</v>
      </c>
      <c r="N21" s="213"/>
      <c r="O21" s="214"/>
      <c r="P21" s="76" t="s">
        <v>126</v>
      </c>
      <c r="Q21" s="69" t="s">
        <v>143</v>
      </c>
    </row>
    <row r="22" spans="1:17" ht="18" customHeight="1" x14ac:dyDescent="0.15">
      <c r="A22" s="72">
        <v>8</v>
      </c>
      <c r="B22" s="208" t="s">
        <v>144</v>
      </c>
      <c r="C22" s="209"/>
      <c r="D22" s="209"/>
      <c r="E22" s="210" t="s">
        <v>137</v>
      </c>
      <c r="F22" s="209"/>
      <c r="G22" s="211">
        <v>5000</v>
      </c>
      <c r="H22" s="212"/>
      <c r="I22" s="73" t="s">
        <v>138</v>
      </c>
      <c r="J22" s="73">
        <f>参加種目一覧表!AH$206</f>
        <v>0</v>
      </c>
      <c r="K22" s="74" t="s">
        <v>139</v>
      </c>
      <c r="L22" s="75" t="s">
        <v>125</v>
      </c>
      <c r="M22" s="213">
        <f t="shared" si="0"/>
        <v>0</v>
      </c>
      <c r="N22" s="213"/>
      <c r="O22" s="214"/>
      <c r="P22" s="76" t="s">
        <v>126</v>
      </c>
      <c r="Q22" s="69" t="s">
        <v>145</v>
      </c>
    </row>
    <row r="23" spans="1:17" ht="18" customHeight="1" x14ac:dyDescent="0.15">
      <c r="A23" s="72">
        <v>9</v>
      </c>
      <c r="B23" s="208" t="s">
        <v>146</v>
      </c>
      <c r="C23" s="209"/>
      <c r="D23" s="209"/>
      <c r="E23" s="210" t="s">
        <v>142</v>
      </c>
      <c r="F23" s="209"/>
      <c r="G23" s="211">
        <v>10000</v>
      </c>
      <c r="H23" s="212"/>
      <c r="I23" s="73" t="s">
        <v>138</v>
      </c>
      <c r="J23" s="73">
        <f>参加種目一覧表!AI$206/2</f>
        <v>0</v>
      </c>
      <c r="K23" s="74" t="s">
        <v>142</v>
      </c>
      <c r="L23" s="75" t="s">
        <v>125</v>
      </c>
      <c r="M23" s="213">
        <f t="shared" si="0"/>
        <v>0</v>
      </c>
      <c r="N23" s="213"/>
      <c r="O23" s="214"/>
      <c r="P23" s="76" t="s">
        <v>126</v>
      </c>
      <c r="Q23" s="69" t="s">
        <v>147</v>
      </c>
    </row>
    <row r="24" spans="1:17" ht="18" customHeight="1" x14ac:dyDescent="0.15">
      <c r="A24" s="72">
        <v>10</v>
      </c>
      <c r="B24" s="208" t="s">
        <v>148</v>
      </c>
      <c r="C24" s="209"/>
      <c r="D24" s="209"/>
      <c r="E24" s="210" t="s">
        <v>137</v>
      </c>
      <c r="F24" s="209"/>
      <c r="G24" s="211">
        <v>5000</v>
      </c>
      <c r="H24" s="212"/>
      <c r="I24" s="73" t="s">
        <v>138</v>
      </c>
      <c r="J24" s="73">
        <f>参加種目一覧表!R$206</f>
        <v>0</v>
      </c>
      <c r="K24" s="74" t="s">
        <v>139</v>
      </c>
      <c r="L24" s="75" t="s">
        <v>125</v>
      </c>
      <c r="M24" s="213">
        <f t="shared" si="0"/>
        <v>0</v>
      </c>
      <c r="N24" s="213"/>
      <c r="O24" s="214"/>
      <c r="P24" s="76" t="s">
        <v>126</v>
      </c>
      <c r="Q24" s="69" t="s">
        <v>149</v>
      </c>
    </row>
    <row r="25" spans="1:17" ht="18" customHeight="1" x14ac:dyDescent="0.15">
      <c r="A25" s="72">
        <v>11</v>
      </c>
      <c r="B25" s="208" t="s">
        <v>150</v>
      </c>
      <c r="C25" s="209"/>
      <c r="D25" s="209"/>
      <c r="E25" s="210" t="s">
        <v>142</v>
      </c>
      <c r="F25" s="209"/>
      <c r="G25" s="211">
        <v>10000</v>
      </c>
      <c r="H25" s="212"/>
      <c r="I25" s="73" t="s">
        <v>138</v>
      </c>
      <c r="J25" s="73">
        <f>参加種目一覧表!S$206/2</f>
        <v>0</v>
      </c>
      <c r="K25" s="74" t="s">
        <v>142</v>
      </c>
      <c r="L25" s="75" t="s">
        <v>125</v>
      </c>
      <c r="M25" s="213">
        <f t="shared" si="0"/>
        <v>0</v>
      </c>
      <c r="N25" s="213"/>
      <c r="O25" s="214"/>
      <c r="P25" s="76" t="s">
        <v>126</v>
      </c>
      <c r="Q25" s="69" t="s">
        <v>151</v>
      </c>
    </row>
    <row r="26" spans="1:17" ht="18" customHeight="1" x14ac:dyDescent="0.15">
      <c r="A26" s="72">
        <v>12</v>
      </c>
      <c r="B26" s="208" t="s">
        <v>152</v>
      </c>
      <c r="C26" s="209"/>
      <c r="D26" s="209"/>
      <c r="E26" s="210" t="s">
        <v>137</v>
      </c>
      <c r="F26" s="209"/>
      <c r="G26" s="211">
        <v>5000</v>
      </c>
      <c r="H26" s="212"/>
      <c r="I26" s="73" t="s">
        <v>138</v>
      </c>
      <c r="J26" s="73">
        <f>参加種目一覧表!T$206</f>
        <v>0</v>
      </c>
      <c r="K26" s="74" t="s">
        <v>139</v>
      </c>
      <c r="L26" s="75" t="s">
        <v>125</v>
      </c>
      <c r="M26" s="213">
        <f t="shared" si="0"/>
        <v>0</v>
      </c>
      <c r="N26" s="213"/>
      <c r="O26" s="214"/>
      <c r="P26" s="76" t="s">
        <v>126</v>
      </c>
      <c r="Q26" s="69" t="s">
        <v>153</v>
      </c>
    </row>
    <row r="27" spans="1:17" ht="18" customHeight="1" x14ac:dyDescent="0.15">
      <c r="A27" s="72">
        <v>13</v>
      </c>
      <c r="B27" s="208" t="s">
        <v>154</v>
      </c>
      <c r="C27" s="209"/>
      <c r="D27" s="209"/>
      <c r="E27" s="210" t="s">
        <v>142</v>
      </c>
      <c r="F27" s="209"/>
      <c r="G27" s="211">
        <v>10000</v>
      </c>
      <c r="H27" s="212"/>
      <c r="I27" s="73" t="s">
        <v>138</v>
      </c>
      <c r="J27" s="73">
        <f>参加種目一覧表!U$206/2</f>
        <v>0</v>
      </c>
      <c r="K27" s="74" t="s">
        <v>142</v>
      </c>
      <c r="L27" s="75" t="s">
        <v>125</v>
      </c>
      <c r="M27" s="213">
        <f t="shared" si="0"/>
        <v>0</v>
      </c>
      <c r="N27" s="213"/>
      <c r="O27" s="214"/>
      <c r="P27" s="76" t="s">
        <v>126</v>
      </c>
      <c r="Q27" s="69" t="s">
        <v>155</v>
      </c>
    </row>
    <row r="28" spans="1:17" ht="18" customHeight="1" x14ac:dyDescent="0.15">
      <c r="A28" s="72">
        <v>14</v>
      </c>
      <c r="B28" s="208" t="s">
        <v>156</v>
      </c>
      <c r="C28" s="209"/>
      <c r="D28" s="209"/>
      <c r="E28" s="210" t="s">
        <v>137</v>
      </c>
      <c r="F28" s="209"/>
      <c r="G28" s="211">
        <v>5000</v>
      </c>
      <c r="H28" s="212"/>
      <c r="I28" s="73" t="s">
        <v>138</v>
      </c>
      <c r="J28" s="73">
        <f>参加種目一覧表!V$206</f>
        <v>0</v>
      </c>
      <c r="K28" s="74" t="s">
        <v>139</v>
      </c>
      <c r="L28" s="75" t="s">
        <v>125</v>
      </c>
      <c r="M28" s="213">
        <f t="shared" si="0"/>
        <v>0</v>
      </c>
      <c r="N28" s="213"/>
      <c r="O28" s="214"/>
      <c r="P28" s="76" t="s">
        <v>126</v>
      </c>
      <c r="Q28" s="69" t="s">
        <v>157</v>
      </c>
    </row>
    <row r="29" spans="1:17" ht="18" customHeight="1" x14ac:dyDescent="0.15">
      <c r="A29" s="72">
        <v>15</v>
      </c>
      <c r="B29" s="208" t="s">
        <v>158</v>
      </c>
      <c r="C29" s="209"/>
      <c r="D29" s="209"/>
      <c r="E29" s="210" t="s">
        <v>142</v>
      </c>
      <c r="F29" s="209"/>
      <c r="G29" s="211">
        <v>10000</v>
      </c>
      <c r="H29" s="212"/>
      <c r="I29" s="73" t="s">
        <v>138</v>
      </c>
      <c r="J29" s="73">
        <f>参加種目一覧表!W$206/2</f>
        <v>0</v>
      </c>
      <c r="K29" s="74" t="s">
        <v>142</v>
      </c>
      <c r="L29" s="75" t="s">
        <v>125</v>
      </c>
      <c r="M29" s="213">
        <f t="shared" si="0"/>
        <v>0</v>
      </c>
      <c r="N29" s="213"/>
      <c r="O29" s="214"/>
      <c r="P29" s="76" t="s">
        <v>126</v>
      </c>
      <c r="Q29" s="69" t="s">
        <v>159</v>
      </c>
    </row>
    <row r="30" spans="1:17" ht="18" customHeight="1" x14ac:dyDescent="0.15">
      <c r="A30" s="72">
        <v>16</v>
      </c>
      <c r="B30" s="208" t="s">
        <v>266</v>
      </c>
      <c r="C30" s="209"/>
      <c r="D30" s="209"/>
      <c r="E30" s="210" t="s">
        <v>137</v>
      </c>
      <c r="F30" s="209"/>
      <c r="G30" s="211">
        <v>5000</v>
      </c>
      <c r="H30" s="212"/>
      <c r="I30" s="73" t="s">
        <v>123</v>
      </c>
      <c r="J30" s="73">
        <f>参加種目一覧表!X$206</f>
        <v>0</v>
      </c>
      <c r="K30" s="74" t="s">
        <v>139</v>
      </c>
      <c r="L30" s="75" t="s">
        <v>125</v>
      </c>
      <c r="M30" s="213">
        <f t="shared" ref="M30:M31" si="2">G30*J30</f>
        <v>0</v>
      </c>
      <c r="N30" s="213"/>
      <c r="O30" s="214"/>
      <c r="P30" s="76" t="s">
        <v>126</v>
      </c>
    </row>
    <row r="31" spans="1:17" ht="18" customHeight="1" x14ac:dyDescent="0.15">
      <c r="A31" s="72">
        <v>17</v>
      </c>
      <c r="B31" s="208" t="s">
        <v>267</v>
      </c>
      <c r="C31" s="209"/>
      <c r="D31" s="209"/>
      <c r="E31" s="210" t="s">
        <v>142</v>
      </c>
      <c r="F31" s="209"/>
      <c r="G31" s="211">
        <v>10000</v>
      </c>
      <c r="H31" s="212"/>
      <c r="I31" s="73" t="s">
        <v>123</v>
      </c>
      <c r="J31" s="73">
        <f>参加種目一覧表!Y$206/2</f>
        <v>0</v>
      </c>
      <c r="K31" s="74" t="s">
        <v>142</v>
      </c>
      <c r="L31" s="75" t="s">
        <v>125</v>
      </c>
      <c r="M31" s="213">
        <f t="shared" si="2"/>
        <v>0</v>
      </c>
      <c r="N31" s="213"/>
      <c r="O31" s="214"/>
      <c r="P31" s="76" t="s">
        <v>126</v>
      </c>
    </row>
    <row r="32" spans="1:17" ht="18" customHeight="1" x14ac:dyDescent="0.15">
      <c r="A32" s="72">
        <v>18</v>
      </c>
      <c r="B32" s="208" t="s">
        <v>160</v>
      </c>
      <c r="C32" s="209"/>
      <c r="D32" s="209"/>
      <c r="E32" s="210" t="s">
        <v>137</v>
      </c>
      <c r="F32" s="209"/>
      <c r="G32" s="211">
        <v>5000</v>
      </c>
      <c r="H32" s="212"/>
      <c r="I32" s="73" t="s">
        <v>138</v>
      </c>
      <c r="J32" s="73">
        <f>参加種目一覧表!Z$206</f>
        <v>0</v>
      </c>
      <c r="K32" s="74" t="s">
        <v>139</v>
      </c>
      <c r="L32" s="75" t="s">
        <v>125</v>
      </c>
      <c r="M32" s="213">
        <f t="shared" si="0"/>
        <v>0</v>
      </c>
      <c r="N32" s="213"/>
      <c r="O32" s="214"/>
      <c r="P32" s="76" t="s">
        <v>126</v>
      </c>
      <c r="Q32" s="69" t="s">
        <v>161</v>
      </c>
    </row>
    <row r="33" spans="1:17" ht="18" customHeight="1" x14ac:dyDescent="0.15">
      <c r="A33" s="72">
        <v>19</v>
      </c>
      <c r="B33" s="208" t="s">
        <v>162</v>
      </c>
      <c r="C33" s="209"/>
      <c r="D33" s="209"/>
      <c r="E33" s="210" t="s">
        <v>142</v>
      </c>
      <c r="F33" s="209"/>
      <c r="G33" s="211">
        <v>10000</v>
      </c>
      <c r="H33" s="212"/>
      <c r="I33" s="73" t="s">
        <v>138</v>
      </c>
      <c r="J33" s="73">
        <f>参加種目一覧表!AA$206/2</f>
        <v>0</v>
      </c>
      <c r="K33" s="74" t="s">
        <v>142</v>
      </c>
      <c r="L33" s="75" t="s">
        <v>125</v>
      </c>
      <c r="M33" s="213">
        <f t="shared" si="0"/>
        <v>0</v>
      </c>
      <c r="N33" s="213"/>
      <c r="O33" s="214"/>
      <c r="P33" s="76" t="s">
        <v>126</v>
      </c>
      <c r="Q33" s="69" t="s">
        <v>163</v>
      </c>
    </row>
    <row r="34" spans="1:17" ht="18" customHeight="1" x14ac:dyDescent="0.15">
      <c r="A34" s="72">
        <v>20</v>
      </c>
      <c r="B34" s="208" t="s">
        <v>164</v>
      </c>
      <c r="C34" s="209"/>
      <c r="D34" s="209"/>
      <c r="E34" s="210" t="s">
        <v>137</v>
      </c>
      <c r="F34" s="209"/>
      <c r="G34" s="211">
        <v>5000</v>
      </c>
      <c r="H34" s="212"/>
      <c r="I34" s="73" t="s">
        <v>138</v>
      </c>
      <c r="J34" s="73">
        <f>参加種目一覧表!AB$206</f>
        <v>0</v>
      </c>
      <c r="K34" s="74" t="s">
        <v>139</v>
      </c>
      <c r="L34" s="75" t="s">
        <v>125</v>
      </c>
      <c r="M34" s="213">
        <f t="shared" si="0"/>
        <v>0</v>
      </c>
      <c r="N34" s="213"/>
      <c r="O34" s="214"/>
      <c r="P34" s="76" t="s">
        <v>126</v>
      </c>
      <c r="Q34" s="69" t="s">
        <v>165</v>
      </c>
    </row>
    <row r="35" spans="1:17" ht="18" customHeight="1" x14ac:dyDescent="0.15">
      <c r="A35" s="72">
        <v>21</v>
      </c>
      <c r="B35" s="208" t="s">
        <v>166</v>
      </c>
      <c r="C35" s="209"/>
      <c r="D35" s="209"/>
      <c r="E35" s="210" t="s">
        <v>142</v>
      </c>
      <c r="F35" s="209"/>
      <c r="G35" s="211">
        <v>10000</v>
      </c>
      <c r="H35" s="212"/>
      <c r="I35" s="73" t="s">
        <v>138</v>
      </c>
      <c r="J35" s="73">
        <f>参加種目一覧表!AC$206/2</f>
        <v>0</v>
      </c>
      <c r="K35" s="74" t="s">
        <v>142</v>
      </c>
      <c r="L35" s="75" t="s">
        <v>125</v>
      </c>
      <c r="M35" s="213">
        <f t="shared" si="0"/>
        <v>0</v>
      </c>
      <c r="N35" s="213"/>
      <c r="O35" s="214"/>
      <c r="P35" s="76" t="s">
        <v>126</v>
      </c>
      <c r="Q35" s="69" t="s">
        <v>167</v>
      </c>
    </row>
    <row r="36" spans="1:17" ht="18" customHeight="1" x14ac:dyDescent="0.15">
      <c r="A36" s="72">
        <v>22</v>
      </c>
      <c r="B36" s="208" t="s">
        <v>168</v>
      </c>
      <c r="C36" s="209"/>
      <c r="D36" s="209"/>
      <c r="E36" s="210" t="s">
        <v>137</v>
      </c>
      <c r="F36" s="209"/>
      <c r="G36" s="211">
        <v>5000</v>
      </c>
      <c r="H36" s="212"/>
      <c r="I36" s="73" t="s">
        <v>138</v>
      </c>
      <c r="J36" s="73">
        <f>参加種目一覧表!AJ$206</f>
        <v>0</v>
      </c>
      <c r="K36" s="74" t="s">
        <v>139</v>
      </c>
      <c r="L36" s="75" t="s">
        <v>125</v>
      </c>
      <c r="M36" s="213">
        <f t="shared" si="0"/>
        <v>0</v>
      </c>
      <c r="N36" s="213"/>
      <c r="O36" s="214"/>
      <c r="P36" s="76" t="s">
        <v>126</v>
      </c>
      <c r="Q36" s="69" t="s">
        <v>169</v>
      </c>
    </row>
    <row r="37" spans="1:17" ht="18" customHeight="1" x14ac:dyDescent="0.15">
      <c r="A37" s="72">
        <v>23</v>
      </c>
      <c r="B37" s="208" t="s">
        <v>170</v>
      </c>
      <c r="C37" s="209"/>
      <c r="D37" s="209"/>
      <c r="E37" s="210" t="s">
        <v>142</v>
      </c>
      <c r="F37" s="209"/>
      <c r="G37" s="211">
        <v>10000</v>
      </c>
      <c r="H37" s="212"/>
      <c r="I37" s="73" t="s">
        <v>138</v>
      </c>
      <c r="J37" s="73">
        <f>参加種目一覧表!AK$206/2</f>
        <v>0</v>
      </c>
      <c r="K37" s="74" t="s">
        <v>142</v>
      </c>
      <c r="L37" s="75" t="s">
        <v>125</v>
      </c>
      <c r="M37" s="213">
        <f t="shared" si="0"/>
        <v>0</v>
      </c>
      <c r="N37" s="213"/>
      <c r="O37" s="214"/>
      <c r="P37" s="76" t="s">
        <v>126</v>
      </c>
      <c r="Q37" s="69" t="s">
        <v>171</v>
      </c>
    </row>
    <row r="38" spans="1:17" ht="18" customHeight="1" x14ac:dyDescent="0.15">
      <c r="A38" s="72">
        <v>24</v>
      </c>
      <c r="B38" s="208" t="s">
        <v>172</v>
      </c>
      <c r="C38" s="209"/>
      <c r="D38" s="209"/>
      <c r="E38" s="210" t="s">
        <v>137</v>
      </c>
      <c r="F38" s="209"/>
      <c r="G38" s="211">
        <v>5000</v>
      </c>
      <c r="H38" s="212"/>
      <c r="I38" s="73" t="s">
        <v>138</v>
      </c>
      <c r="J38" s="73">
        <f>参加種目一覧表!AL$206</f>
        <v>0</v>
      </c>
      <c r="K38" s="74" t="s">
        <v>139</v>
      </c>
      <c r="L38" s="75" t="s">
        <v>125</v>
      </c>
      <c r="M38" s="213">
        <f t="shared" si="0"/>
        <v>0</v>
      </c>
      <c r="N38" s="213"/>
      <c r="O38" s="214"/>
      <c r="P38" s="76" t="s">
        <v>126</v>
      </c>
      <c r="Q38" s="69" t="s">
        <v>173</v>
      </c>
    </row>
    <row r="39" spans="1:17" ht="18" customHeight="1" x14ac:dyDescent="0.15">
      <c r="A39" s="72">
        <v>25</v>
      </c>
      <c r="B39" s="208" t="s">
        <v>174</v>
      </c>
      <c r="C39" s="209"/>
      <c r="D39" s="209"/>
      <c r="E39" s="210" t="s">
        <v>142</v>
      </c>
      <c r="F39" s="209"/>
      <c r="G39" s="211">
        <v>10000</v>
      </c>
      <c r="H39" s="212"/>
      <c r="I39" s="73" t="s">
        <v>138</v>
      </c>
      <c r="J39" s="73">
        <f>参加種目一覧表!AM$206/2</f>
        <v>0</v>
      </c>
      <c r="K39" s="74" t="s">
        <v>142</v>
      </c>
      <c r="L39" s="75" t="s">
        <v>125</v>
      </c>
      <c r="M39" s="213">
        <f t="shared" si="0"/>
        <v>0</v>
      </c>
      <c r="N39" s="213"/>
      <c r="O39" s="214"/>
      <c r="P39" s="76" t="s">
        <v>126</v>
      </c>
      <c r="Q39" s="69" t="s">
        <v>175</v>
      </c>
    </row>
    <row r="40" spans="1:17" ht="18" customHeight="1" x14ac:dyDescent="0.15">
      <c r="A40" s="72">
        <v>26</v>
      </c>
      <c r="B40" s="208" t="s">
        <v>176</v>
      </c>
      <c r="C40" s="209"/>
      <c r="D40" s="209"/>
      <c r="E40" s="210" t="s">
        <v>137</v>
      </c>
      <c r="F40" s="209"/>
      <c r="G40" s="211">
        <v>5000</v>
      </c>
      <c r="H40" s="212"/>
      <c r="I40" s="73" t="s">
        <v>138</v>
      </c>
      <c r="J40" s="73">
        <f>参加種目一覧表!AD$206</f>
        <v>0</v>
      </c>
      <c r="K40" s="74" t="s">
        <v>139</v>
      </c>
      <c r="L40" s="75" t="s">
        <v>125</v>
      </c>
      <c r="M40" s="213">
        <f t="shared" si="0"/>
        <v>0</v>
      </c>
      <c r="N40" s="213"/>
      <c r="O40" s="214"/>
      <c r="P40" s="76" t="s">
        <v>126</v>
      </c>
      <c r="Q40" s="69" t="s">
        <v>177</v>
      </c>
    </row>
    <row r="41" spans="1:17" ht="18" customHeight="1" x14ac:dyDescent="0.15">
      <c r="A41" s="72">
        <v>27</v>
      </c>
      <c r="B41" s="208" t="s">
        <v>178</v>
      </c>
      <c r="C41" s="209"/>
      <c r="D41" s="209"/>
      <c r="E41" s="210" t="s">
        <v>142</v>
      </c>
      <c r="F41" s="209"/>
      <c r="G41" s="211">
        <v>10000</v>
      </c>
      <c r="H41" s="212"/>
      <c r="I41" s="73" t="s">
        <v>138</v>
      </c>
      <c r="J41" s="73">
        <f>参加種目一覧表!AE$206/2</f>
        <v>0</v>
      </c>
      <c r="K41" s="74" t="s">
        <v>142</v>
      </c>
      <c r="L41" s="75" t="s">
        <v>125</v>
      </c>
      <c r="M41" s="213">
        <f t="shared" si="0"/>
        <v>0</v>
      </c>
      <c r="N41" s="213"/>
      <c r="O41" s="214"/>
      <c r="P41" s="76" t="s">
        <v>126</v>
      </c>
      <c r="Q41" s="69" t="s">
        <v>179</v>
      </c>
    </row>
    <row r="42" spans="1:17" ht="18" customHeight="1" x14ac:dyDescent="0.15">
      <c r="A42" s="72">
        <v>28</v>
      </c>
      <c r="B42" s="208" t="s">
        <v>305</v>
      </c>
      <c r="C42" s="209"/>
      <c r="D42" s="209"/>
      <c r="E42" s="210" t="s">
        <v>137</v>
      </c>
      <c r="F42" s="209"/>
      <c r="G42" s="211">
        <v>5000</v>
      </c>
      <c r="H42" s="212"/>
      <c r="I42" s="73" t="s">
        <v>123</v>
      </c>
      <c r="J42" s="73">
        <f>参加種目一覧表!AF$206</f>
        <v>0</v>
      </c>
      <c r="K42" s="74" t="s">
        <v>139</v>
      </c>
      <c r="L42" s="75" t="s">
        <v>125</v>
      </c>
      <c r="M42" s="213">
        <f t="shared" ref="M42:M43" si="3">G42*J42</f>
        <v>0</v>
      </c>
      <c r="N42" s="213"/>
      <c r="O42" s="214"/>
      <c r="P42" s="76" t="s">
        <v>126</v>
      </c>
    </row>
    <row r="43" spans="1:17" ht="18" customHeight="1" x14ac:dyDescent="0.15">
      <c r="A43" s="72">
        <v>29</v>
      </c>
      <c r="B43" s="208" t="s">
        <v>306</v>
      </c>
      <c r="C43" s="209"/>
      <c r="D43" s="209"/>
      <c r="E43" s="210" t="s">
        <v>142</v>
      </c>
      <c r="F43" s="209"/>
      <c r="G43" s="211">
        <v>10000</v>
      </c>
      <c r="H43" s="212"/>
      <c r="I43" s="73" t="s">
        <v>123</v>
      </c>
      <c r="J43" s="73">
        <f>参加種目一覧表!AG$206/2</f>
        <v>0</v>
      </c>
      <c r="K43" s="74" t="s">
        <v>142</v>
      </c>
      <c r="L43" s="75" t="s">
        <v>125</v>
      </c>
      <c r="M43" s="213">
        <f t="shared" si="3"/>
        <v>0</v>
      </c>
      <c r="N43" s="213"/>
      <c r="O43" s="214"/>
      <c r="P43" s="76" t="s">
        <v>126</v>
      </c>
    </row>
    <row r="44" spans="1:17" ht="18" customHeight="1" x14ac:dyDescent="0.15">
      <c r="A44" s="72">
        <v>30</v>
      </c>
      <c r="B44" s="208" t="s">
        <v>180</v>
      </c>
      <c r="C44" s="209"/>
      <c r="D44" s="209"/>
      <c r="E44" s="210" t="s">
        <v>137</v>
      </c>
      <c r="F44" s="209"/>
      <c r="G44" s="211">
        <v>5000</v>
      </c>
      <c r="H44" s="212"/>
      <c r="I44" s="73" t="s">
        <v>138</v>
      </c>
      <c r="J44" s="73">
        <f>参加種目一覧表!AN$206</f>
        <v>0</v>
      </c>
      <c r="K44" s="74" t="s">
        <v>139</v>
      </c>
      <c r="L44" s="75" t="s">
        <v>125</v>
      </c>
      <c r="M44" s="213">
        <f t="shared" si="0"/>
        <v>0</v>
      </c>
      <c r="N44" s="213"/>
      <c r="O44" s="214"/>
      <c r="P44" s="76" t="s">
        <v>126</v>
      </c>
      <c r="Q44" s="69" t="s">
        <v>181</v>
      </c>
    </row>
    <row r="45" spans="1:17" ht="18" customHeight="1" x14ac:dyDescent="0.15">
      <c r="A45" s="72">
        <v>31</v>
      </c>
      <c r="B45" s="208" t="s">
        <v>182</v>
      </c>
      <c r="C45" s="209"/>
      <c r="D45" s="209"/>
      <c r="E45" s="210" t="s">
        <v>142</v>
      </c>
      <c r="F45" s="209"/>
      <c r="G45" s="211">
        <v>10000</v>
      </c>
      <c r="H45" s="212"/>
      <c r="I45" s="73" t="s">
        <v>138</v>
      </c>
      <c r="J45" s="73">
        <f>参加種目一覧表!AO$206/2</f>
        <v>0</v>
      </c>
      <c r="K45" s="74" t="s">
        <v>142</v>
      </c>
      <c r="L45" s="75" t="s">
        <v>125</v>
      </c>
      <c r="M45" s="213">
        <f t="shared" si="0"/>
        <v>0</v>
      </c>
      <c r="N45" s="213"/>
      <c r="O45" s="214"/>
      <c r="P45" s="76" t="s">
        <v>126</v>
      </c>
      <c r="Q45" s="69" t="s">
        <v>183</v>
      </c>
    </row>
    <row r="46" spans="1:17" ht="18" customHeight="1" x14ac:dyDescent="0.15">
      <c r="A46" s="72">
        <v>32</v>
      </c>
      <c r="B46" s="208" t="s">
        <v>250</v>
      </c>
      <c r="C46" s="209"/>
      <c r="D46" s="209"/>
      <c r="E46" s="210" t="s">
        <v>137</v>
      </c>
      <c r="F46" s="209"/>
      <c r="G46" s="211">
        <v>5000</v>
      </c>
      <c r="H46" s="212"/>
      <c r="I46" s="73" t="s">
        <v>123</v>
      </c>
      <c r="J46" s="73">
        <f>参加種目一覧表!AP$206</f>
        <v>0</v>
      </c>
      <c r="K46" s="74" t="s">
        <v>139</v>
      </c>
      <c r="L46" s="75" t="s">
        <v>125</v>
      </c>
      <c r="M46" s="213">
        <f t="shared" ref="M46:M51" si="4">G46*J46</f>
        <v>0</v>
      </c>
      <c r="N46" s="213"/>
      <c r="O46" s="214"/>
      <c r="P46" s="76" t="s">
        <v>126</v>
      </c>
      <c r="Q46" s="69" t="s">
        <v>181</v>
      </c>
    </row>
    <row r="47" spans="1:17" ht="18" customHeight="1" x14ac:dyDescent="0.15">
      <c r="A47" s="72">
        <v>33</v>
      </c>
      <c r="B47" s="208" t="s">
        <v>251</v>
      </c>
      <c r="C47" s="209"/>
      <c r="D47" s="209"/>
      <c r="E47" s="210" t="s">
        <v>142</v>
      </c>
      <c r="F47" s="209"/>
      <c r="G47" s="211">
        <v>10000</v>
      </c>
      <c r="H47" s="212"/>
      <c r="I47" s="73" t="s">
        <v>123</v>
      </c>
      <c r="J47" s="73">
        <f>参加種目一覧表!AQ$206/2</f>
        <v>0</v>
      </c>
      <c r="K47" s="74" t="s">
        <v>142</v>
      </c>
      <c r="L47" s="75" t="s">
        <v>125</v>
      </c>
      <c r="M47" s="213">
        <f t="shared" ref="M47:M50" si="5">G47*J47</f>
        <v>0</v>
      </c>
      <c r="N47" s="213"/>
      <c r="O47" s="214"/>
      <c r="P47" s="76" t="s">
        <v>126</v>
      </c>
    </row>
    <row r="48" spans="1:17" ht="18" customHeight="1" x14ac:dyDescent="0.15">
      <c r="A48" s="72">
        <v>34</v>
      </c>
      <c r="B48" s="208" t="s">
        <v>268</v>
      </c>
      <c r="C48" s="209"/>
      <c r="D48" s="209"/>
      <c r="E48" s="210" t="s">
        <v>137</v>
      </c>
      <c r="F48" s="209"/>
      <c r="G48" s="211">
        <v>5000</v>
      </c>
      <c r="H48" s="212"/>
      <c r="I48" s="73" t="s">
        <v>123</v>
      </c>
      <c r="J48" s="73">
        <f>参加種目一覧表!AR$206</f>
        <v>0</v>
      </c>
      <c r="K48" s="74" t="s">
        <v>139</v>
      </c>
      <c r="L48" s="75" t="s">
        <v>125</v>
      </c>
      <c r="M48" s="213">
        <f t="shared" si="5"/>
        <v>0</v>
      </c>
      <c r="N48" s="213"/>
      <c r="O48" s="214"/>
      <c r="P48" s="76" t="s">
        <v>126</v>
      </c>
    </row>
    <row r="49" spans="1:17" ht="18" customHeight="1" x14ac:dyDescent="0.15">
      <c r="A49" s="72">
        <v>35</v>
      </c>
      <c r="B49" s="208" t="s">
        <v>269</v>
      </c>
      <c r="C49" s="209"/>
      <c r="D49" s="209"/>
      <c r="E49" s="210" t="s">
        <v>142</v>
      </c>
      <c r="F49" s="209"/>
      <c r="G49" s="211">
        <v>10000</v>
      </c>
      <c r="H49" s="212"/>
      <c r="I49" s="73" t="s">
        <v>123</v>
      </c>
      <c r="J49" s="73">
        <f>参加種目一覧表!AS$206/2</f>
        <v>0</v>
      </c>
      <c r="K49" s="74" t="s">
        <v>142</v>
      </c>
      <c r="L49" s="75" t="s">
        <v>125</v>
      </c>
      <c r="M49" s="213">
        <f t="shared" si="5"/>
        <v>0</v>
      </c>
      <c r="N49" s="213"/>
      <c r="O49" s="214"/>
      <c r="P49" s="76" t="s">
        <v>126</v>
      </c>
    </row>
    <row r="50" spans="1:17" ht="18" customHeight="1" x14ac:dyDescent="0.15">
      <c r="A50" s="72">
        <v>36</v>
      </c>
      <c r="B50" s="208" t="s">
        <v>270</v>
      </c>
      <c r="C50" s="209"/>
      <c r="D50" s="209"/>
      <c r="E50" s="210" t="s">
        <v>137</v>
      </c>
      <c r="F50" s="209"/>
      <c r="G50" s="211">
        <v>5000</v>
      </c>
      <c r="H50" s="212"/>
      <c r="I50" s="73" t="s">
        <v>123</v>
      </c>
      <c r="J50" s="73">
        <f>参加種目一覧表!AT$206</f>
        <v>0</v>
      </c>
      <c r="K50" s="74" t="s">
        <v>139</v>
      </c>
      <c r="L50" s="75" t="s">
        <v>125</v>
      </c>
      <c r="M50" s="213">
        <f t="shared" si="5"/>
        <v>0</v>
      </c>
      <c r="N50" s="213"/>
      <c r="O50" s="214"/>
      <c r="P50" s="76" t="s">
        <v>126</v>
      </c>
    </row>
    <row r="51" spans="1:17" ht="18" customHeight="1" x14ac:dyDescent="0.15">
      <c r="A51" s="72">
        <v>37</v>
      </c>
      <c r="B51" s="208" t="s">
        <v>271</v>
      </c>
      <c r="C51" s="209"/>
      <c r="D51" s="209"/>
      <c r="E51" s="210" t="s">
        <v>142</v>
      </c>
      <c r="F51" s="209"/>
      <c r="G51" s="211">
        <v>10000</v>
      </c>
      <c r="H51" s="212"/>
      <c r="I51" s="73" t="s">
        <v>123</v>
      </c>
      <c r="J51" s="73">
        <f>参加種目一覧表!AU$206</f>
        <v>0</v>
      </c>
      <c r="K51" s="74" t="s">
        <v>142</v>
      </c>
      <c r="L51" s="75" t="s">
        <v>125</v>
      </c>
      <c r="M51" s="213">
        <f t="shared" si="4"/>
        <v>0</v>
      </c>
      <c r="N51" s="213"/>
      <c r="O51" s="214"/>
      <c r="P51" s="76" t="s">
        <v>126</v>
      </c>
      <c r="Q51" s="69" t="s">
        <v>183</v>
      </c>
    </row>
    <row r="52" spans="1:17" ht="18" customHeight="1" x14ac:dyDescent="0.15">
      <c r="A52" s="222" t="s">
        <v>184</v>
      </c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13">
        <f>SUM(M15:O51)</f>
        <v>0</v>
      </c>
      <c r="N52" s="213"/>
      <c r="O52" s="214"/>
      <c r="P52" s="76" t="s">
        <v>126</v>
      </c>
    </row>
    <row r="53" spans="1:17" ht="13.5" customHeight="1" x14ac:dyDescent="0.15">
      <c r="P53" s="77"/>
    </row>
    <row r="54" spans="1:17" ht="18" customHeight="1" x14ac:dyDescent="0.15">
      <c r="A54" s="219" t="s">
        <v>185</v>
      </c>
      <c r="B54" s="219"/>
      <c r="C54" s="219"/>
      <c r="D54" s="219"/>
      <c r="E54" s="219"/>
      <c r="F54" s="219"/>
      <c r="G54" s="220">
        <v>1000</v>
      </c>
      <c r="H54" s="221"/>
      <c r="I54" s="73" t="s">
        <v>186</v>
      </c>
      <c r="J54" s="73">
        <f>選手名簿!B$207-参加種目一覧表!AV206</f>
        <v>0</v>
      </c>
      <c r="K54" s="74" t="s">
        <v>139</v>
      </c>
      <c r="L54" s="75" t="s">
        <v>125</v>
      </c>
      <c r="M54" s="213">
        <f>G54*J54</f>
        <v>0</v>
      </c>
      <c r="N54" s="213"/>
      <c r="O54" s="214"/>
      <c r="P54" s="76" t="s">
        <v>126</v>
      </c>
    </row>
    <row r="55" spans="1:17" ht="18" customHeight="1" x14ac:dyDescent="0.15">
      <c r="A55" s="219" t="s">
        <v>187</v>
      </c>
      <c r="B55" s="219"/>
      <c r="C55" s="219"/>
      <c r="D55" s="219"/>
      <c r="E55" s="219"/>
      <c r="F55" s="219"/>
      <c r="G55" s="220">
        <v>100</v>
      </c>
      <c r="H55" s="221"/>
      <c r="I55" s="73" t="s">
        <v>138</v>
      </c>
      <c r="J55" s="73">
        <f>選手名簿!B$207-参加種目一覧表!AV206</f>
        <v>0</v>
      </c>
      <c r="K55" s="74" t="s">
        <v>139</v>
      </c>
      <c r="L55" s="75" t="s">
        <v>125</v>
      </c>
      <c r="M55" s="213">
        <f>G55*J55</f>
        <v>0</v>
      </c>
      <c r="N55" s="213"/>
      <c r="O55" s="214"/>
      <c r="P55" s="76" t="s">
        <v>126</v>
      </c>
    </row>
    <row r="56" spans="1:17" ht="12" customHeight="1" x14ac:dyDescent="0.15">
      <c r="A56" s="78"/>
      <c r="B56" s="78"/>
      <c r="C56" s="78"/>
      <c r="D56" s="78"/>
      <c r="E56" s="78"/>
      <c r="F56" s="78"/>
    </row>
    <row r="57" spans="1:17" ht="15" thickBot="1" x14ac:dyDescent="0.2"/>
    <row r="58" spans="1:17" ht="19.5" thickBot="1" x14ac:dyDescent="0.2">
      <c r="A58" s="215" t="s">
        <v>188</v>
      </c>
      <c r="B58" s="216"/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7">
        <f>M52+M54+M55</f>
        <v>0</v>
      </c>
      <c r="N58" s="217"/>
      <c r="O58" s="218"/>
      <c r="P58" s="79" t="s">
        <v>126</v>
      </c>
    </row>
  </sheetData>
  <sheetProtection sheet="1" selectLockedCells="1"/>
  <mergeCells count="175">
    <mergeCell ref="M47:O47"/>
    <mergeCell ref="M48:O48"/>
    <mergeCell ref="M49:O49"/>
    <mergeCell ref="M50:O50"/>
    <mergeCell ref="B1:K2"/>
    <mergeCell ref="M1:P2"/>
    <mergeCell ref="D7:F7"/>
    <mergeCell ref="B9:B11"/>
    <mergeCell ref="K5:P5"/>
    <mergeCell ref="B19:D19"/>
    <mergeCell ref="E19:F19"/>
    <mergeCell ref="G19:H19"/>
    <mergeCell ref="M19:O19"/>
    <mergeCell ref="E4:H4"/>
    <mergeCell ref="B15:D15"/>
    <mergeCell ref="E15:F15"/>
    <mergeCell ref="G15:H15"/>
    <mergeCell ref="M15:O15"/>
    <mergeCell ref="B18:D18"/>
    <mergeCell ref="E18:F18"/>
    <mergeCell ref="G18:H18"/>
    <mergeCell ref="M18:O18"/>
    <mergeCell ref="B22:D22"/>
    <mergeCell ref="E22:F22"/>
    <mergeCell ref="A13:A14"/>
    <mergeCell ref="B13:D14"/>
    <mergeCell ref="E13:F14"/>
    <mergeCell ref="G13:P13"/>
    <mergeCell ref="G14:I14"/>
    <mergeCell ref="L4:P4"/>
    <mergeCell ref="M14:P14"/>
    <mergeCell ref="B17:D17"/>
    <mergeCell ref="E17:F17"/>
    <mergeCell ref="G17:H17"/>
    <mergeCell ref="M17:O17"/>
    <mergeCell ref="J14:L14"/>
    <mergeCell ref="C9:P9"/>
    <mergeCell ref="C10:P10"/>
    <mergeCell ref="C11:P11"/>
    <mergeCell ref="B16:D16"/>
    <mergeCell ref="E16:F16"/>
    <mergeCell ref="G16:H16"/>
    <mergeCell ref="M16:O16"/>
    <mergeCell ref="G22:H22"/>
    <mergeCell ref="M22:O22"/>
    <mergeCell ref="B21:D21"/>
    <mergeCell ref="E21:F21"/>
    <mergeCell ref="G21:H21"/>
    <mergeCell ref="M21:O21"/>
    <mergeCell ref="B20:D20"/>
    <mergeCell ref="E20:F20"/>
    <mergeCell ref="G20:H20"/>
    <mergeCell ref="M20:O20"/>
    <mergeCell ref="B25:D25"/>
    <mergeCell ref="E25:F25"/>
    <mergeCell ref="G25:H25"/>
    <mergeCell ref="M25:O25"/>
    <mergeCell ref="B24:D24"/>
    <mergeCell ref="E24:F24"/>
    <mergeCell ref="G24:H24"/>
    <mergeCell ref="M24:O24"/>
    <mergeCell ref="B23:D23"/>
    <mergeCell ref="E23:F23"/>
    <mergeCell ref="G23:H23"/>
    <mergeCell ref="M23:O23"/>
    <mergeCell ref="B28:D28"/>
    <mergeCell ref="E28:F28"/>
    <mergeCell ref="G28:H28"/>
    <mergeCell ref="M28:O28"/>
    <mergeCell ref="B27:D27"/>
    <mergeCell ref="E27:F27"/>
    <mergeCell ref="G27:H27"/>
    <mergeCell ref="M27:O27"/>
    <mergeCell ref="B26:D26"/>
    <mergeCell ref="E26:F26"/>
    <mergeCell ref="G26:H26"/>
    <mergeCell ref="M26:O26"/>
    <mergeCell ref="B33:D33"/>
    <mergeCell ref="E33:F33"/>
    <mergeCell ref="G33:H33"/>
    <mergeCell ref="M33:O33"/>
    <mergeCell ref="B32:D32"/>
    <mergeCell ref="E32:F32"/>
    <mergeCell ref="G32:H32"/>
    <mergeCell ref="M32:O32"/>
    <mergeCell ref="B29:D29"/>
    <mergeCell ref="E29:F29"/>
    <mergeCell ref="G29:H29"/>
    <mergeCell ref="M29:O29"/>
    <mergeCell ref="B30:D30"/>
    <mergeCell ref="B31:D31"/>
    <mergeCell ref="E30:F30"/>
    <mergeCell ref="E31:F31"/>
    <mergeCell ref="G30:H30"/>
    <mergeCell ref="G31:H31"/>
    <mergeCell ref="M30:O30"/>
    <mergeCell ref="M31:O31"/>
    <mergeCell ref="B36:D36"/>
    <mergeCell ref="E36:F36"/>
    <mergeCell ref="G36:H36"/>
    <mergeCell ref="M36:O36"/>
    <mergeCell ref="B35:D35"/>
    <mergeCell ref="E35:F35"/>
    <mergeCell ref="G35:H35"/>
    <mergeCell ref="M35:O35"/>
    <mergeCell ref="B34:D34"/>
    <mergeCell ref="E34:F34"/>
    <mergeCell ref="G34:H34"/>
    <mergeCell ref="M34:O34"/>
    <mergeCell ref="B39:D39"/>
    <mergeCell ref="E39:F39"/>
    <mergeCell ref="G39:H39"/>
    <mergeCell ref="M39:O39"/>
    <mergeCell ref="B38:D38"/>
    <mergeCell ref="E38:F38"/>
    <mergeCell ref="G38:H38"/>
    <mergeCell ref="M38:O38"/>
    <mergeCell ref="B37:D37"/>
    <mergeCell ref="E37:F37"/>
    <mergeCell ref="G37:H37"/>
    <mergeCell ref="M37:O37"/>
    <mergeCell ref="M44:O44"/>
    <mergeCell ref="B41:D41"/>
    <mergeCell ref="E41:F41"/>
    <mergeCell ref="G41:H41"/>
    <mergeCell ref="M41:O41"/>
    <mergeCell ref="B40:D40"/>
    <mergeCell ref="E40:F40"/>
    <mergeCell ref="G40:H40"/>
    <mergeCell ref="M40:O40"/>
    <mergeCell ref="B44:D44"/>
    <mergeCell ref="E44:F44"/>
    <mergeCell ref="G44:H44"/>
    <mergeCell ref="B42:D42"/>
    <mergeCell ref="B43:D43"/>
    <mergeCell ref="E42:F42"/>
    <mergeCell ref="E43:F43"/>
    <mergeCell ref="G42:H42"/>
    <mergeCell ref="M42:O42"/>
    <mergeCell ref="G43:H43"/>
    <mergeCell ref="M43:O43"/>
    <mergeCell ref="A58:L58"/>
    <mergeCell ref="M58:O58"/>
    <mergeCell ref="A55:F55"/>
    <mergeCell ref="G55:H55"/>
    <mergeCell ref="M55:O55"/>
    <mergeCell ref="A52:L52"/>
    <mergeCell ref="M52:O52"/>
    <mergeCell ref="A54:F54"/>
    <mergeCell ref="G54:H54"/>
    <mergeCell ref="M54:O54"/>
    <mergeCell ref="B45:D45"/>
    <mergeCell ref="E45:F45"/>
    <mergeCell ref="G45:H45"/>
    <mergeCell ref="M45:O45"/>
    <mergeCell ref="B46:D46"/>
    <mergeCell ref="E46:F46"/>
    <mergeCell ref="G46:H46"/>
    <mergeCell ref="M46:O46"/>
    <mergeCell ref="B51:D51"/>
    <mergeCell ref="E51:F51"/>
    <mergeCell ref="G51:H51"/>
    <mergeCell ref="M51:O51"/>
    <mergeCell ref="B47:D47"/>
    <mergeCell ref="B48:D48"/>
    <mergeCell ref="B49:D49"/>
    <mergeCell ref="B50:D50"/>
    <mergeCell ref="E47:F47"/>
    <mergeCell ref="E48:F48"/>
    <mergeCell ref="E49:F49"/>
    <mergeCell ref="E50:F50"/>
    <mergeCell ref="G47:H47"/>
    <mergeCell ref="G48:H48"/>
    <mergeCell ref="G49:H49"/>
    <mergeCell ref="G50:H50"/>
  </mergeCells>
  <phoneticPr fontId="7"/>
  <printOptions horizontalCentered="1" verticalCentered="1"/>
  <pageMargins left="0.74803149606299213" right="0.74803149606299213" top="0.59055118110236227" bottom="0.59055118110236227" header="0" footer="0"/>
  <pageSetup paperSize="9" scale="92" orientation="portrait" horizontalDpi="4294967293" verticalDpi="12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73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6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6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6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6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6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6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6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6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6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6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6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6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6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6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6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6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6"/>
      <c r="F34" s="117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74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9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90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9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90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9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90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9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90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9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90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9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90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9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90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9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90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9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90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9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90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9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90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9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90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5"/>
      <c r="F42" s="115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75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6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6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6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6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6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6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6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6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6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6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6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6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6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6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6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6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5"/>
      <c r="F34" s="115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76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9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90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9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90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9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90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9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90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9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90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9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90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9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90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9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90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9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90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9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90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9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90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9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90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5"/>
      <c r="F42" s="115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232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6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6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6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6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6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6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6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6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6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6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6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6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6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6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6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6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5"/>
      <c r="F34" s="115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233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9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90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9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90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9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90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9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90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9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90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9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90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9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90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9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90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9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90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9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90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9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90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9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90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5"/>
      <c r="F42" s="115"/>
      <c r="G42" t="s">
        <v>33</v>
      </c>
    </row>
  </sheetData>
  <sheetProtection sheet="1" selectLockedCells="1"/>
  <mergeCells count="20">
    <mergeCell ref="A21:A22"/>
    <mergeCell ref="A23:A24"/>
    <mergeCell ref="A25:A26"/>
    <mergeCell ref="B40:C40"/>
    <mergeCell ref="A27:A28"/>
    <mergeCell ref="A29:A30"/>
    <mergeCell ref="A31:A32"/>
    <mergeCell ref="A33:A34"/>
    <mergeCell ref="A11:A12"/>
    <mergeCell ref="A13:A14"/>
    <mergeCell ref="A15:A16"/>
    <mergeCell ref="A17:A18"/>
    <mergeCell ref="A19:A20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247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6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6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6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6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6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6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6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6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6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6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6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6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6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6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6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6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5"/>
      <c r="F34" s="115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246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9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90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9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90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9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90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9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90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9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90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9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90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9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90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9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90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9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90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9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90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9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90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9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90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5"/>
      <c r="F42" s="115"/>
      <c r="G42" t="s">
        <v>33</v>
      </c>
    </row>
  </sheetData>
  <sheetProtection sheet="1" selectLockedCells="1"/>
  <mergeCells count="20"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  <mergeCell ref="B40:C40"/>
    <mergeCell ref="A23:A24"/>
    <mergeCell ref="A25:A26"/>
    <mergeCell ref="A27:A28"/>
    <mergeCell ref="A29:A30"/>
    <mergeCell ref="A31:A32"/>
    <mergeCell ref="A33:A34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9E60-6F92-3F48-98AE-56833E93BB3E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257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6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6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6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6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6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6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6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6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6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6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6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6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6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6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6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6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5"/>
      <c r="F34" s="115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86EFD-F02E-034C-9C55-C24E7165EEBB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258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9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90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9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90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9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90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9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90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9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90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9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90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9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90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9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90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9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90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9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90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9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90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9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90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5"/>
      <c r="F42" s="115"/>
      <c r="G42" t="s">
        <v>33</v>
      </c>
    </row>
  </sheetData>
  <sheetProtection sheet="1" selectLockedCells="1"/>
  <mergeCells count="20">
    <mergeCell ref="B40:C40"/>
    <mergeCell ref="A23:A24"/>
    <mergeCell ref="A25:A26"/>
    <mergeCell ref="A27:A28"/>
    <mergeCell ref="A29:A30"/>
    <mergeCell ref="A31:A32"/>
    <mergeCell ref="A33:A34"/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G28"/>
  <sheetViews>
    <sheetView topLeftCell="A9" zoomScaleNormal="100"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259" t="s">
        <v>300</v>
      </c>
      <c r="C3" s="259"/>
      <c r="D3" s="259"/>
      <c r="E3" s="259"/>
    </row>
    <row r="4" spans="1:6" ht="14.25" thickBot="1" x14ac:dyDescent="0.2"/>
    <row r="5" spans="1:6" ht="14.25" thickBot="1" x14ac:dyDescent="0.2">
      <c r="B5" s="257" t="s">
        <v>21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22</v>
      </c>
      <c r="B11" s="66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23</v>
      </c>
      <c r="B12" s="66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24</v>
      </c>
      <c r="B13" s="66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25</v>
      </c>
      <c r="B14" s="66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26</v>
      </c>
      <c r="B15" s="66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27</v>
      </c>
      <c r="B16" s="66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7" ht="32.25" customHeight="1" x14ac:dyDescent="0.15">
      <c r="A17" s="2" t="s">
        <v>28</v>
      </c>
      <c r="B17" s="66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7" ht="32.25" customHeight="1" x14ac:dyDescent="0.15">
      <c r="A18" s="2" t="s">
        <v>29</v>
      </c>
      <c r="B18" s="66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7" ht="32.25" customHeight="1" x14ac:dyDescent="0.15">
      <c r="A19" s="2" t="s">
        <v>30</v>
      </c>
      <c r="B19" s="66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7" ht="32.25" customHeight="1" x14ac:dyDescent="0.15">
      <c r="A20" s="2" t="s">
        <v>35</v>
      </c>
      <c r="B20" s="66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4" spans="1:7" x14ac:dyDescent="0.15">
      <c r="B24" t="s">
        <v>31</v>
      </c>
    </row>
    <row r="26" spans="1:7" x14ac:dyDescent="0.15">
      <c r="B26" s="251" t="str">
        <f>選手名簿!Q2</f>
        <v>2026//</v>
      </c>
      <c r="C26" s="251"/>
    </row>
    <row r="28" spans="1:7" x14ac:dyDescent="0.15">
      <c r="B28" t="s">
        <v>32</v>
      </c>
      <c r="E28" s="115"/>
      <c r="F28" s="115"/>
      <c r="G28" t="s">
        <v>33</v>
      </c>
    </row>
  </sheetData>
  <sheetProtection sheet="1" selectLockedCells="1"/>
  <mergeCells count="8">
    <mergeCell ref="B26:C26"/>
    <mergeCell ref="A1:B1"/>
    <mergeCell ref="B9:B10"/>
    <mergeCell ref="C9:D9"/>
    <mergeCell ref="E9:F9"/>
    <mergeCell ref="A9:A10"/>
    <mergeCell ref="B5:C5"/>
    <mergeCell ref="B3:E3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98BE3-A856-8E4A-894A-7C7A42B510A9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259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6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6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6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6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6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6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6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6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6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6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6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6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6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6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6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6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51" t="str">
        <f>選手名簿!Q2</f>
        <v>2026//</v>
      </c>
      <c r="C32" s="251"/>
    </row>
    <row r="34" spans="2:7" x14ac:dyDescent="0.15">
      <c r="B34" t="s">
        <v>32</v>
      </c>
      <c r="E34" s="115"/>
      <c r="F34" s="115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006F0-07A0-DC4F-98A9-1E1F42E8186D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62" t="s">
        <v>260</v>
      </c>
      <c r="C5" s="263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53" t="s">
        <v>46</v>
      </c>
      <c r="B11" s="89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54"/>
      <c r="B12" s="90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53" t="s">
        <v>47</v>
      </c>
      <c r="B13" s="89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54"/>
      <c r="B14" s="90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53" t="s">
        <v>48</v>
      </c>
      <c r="B15" s="89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54"/>
      <c r="B16" s="90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53" t="s">
        <v>49</v>
      </c>
      <c r="B17" s="89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54"/>
      <c r="B18" s="90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53" t="s">
        <v>50</v>
      </c>
      <c r="B19" s="89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54"/>
      <c r="B20" s="90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53" t="s">
        <v>51</v>
      </c>
      <c r="B21" s="89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54"/>
      <c r="B22" s="90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53" t="s">
        <v>52</v>
      </c>
      <c r="B23" s="89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54"/>
      <c r="B24" s="90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53" t="s">
        <v>53</v>
      </c>
      <c r="B25" s="89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54"/>
      <c r="B26" s="90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53" t="s">
        <v>54</v>
      </c>
      <c r="B27" s="89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54"/>
      <c r="B28" s="90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53" t="s">
        <v>55</v>
      </c>
      <c r="B29" s="89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54"/>
      <c r="B30" s="90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53" t="s">
        <v>56</v>
      </c>
      <c r="B31" s="89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54"/>
      <c r="B32" s="90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53" t="s">
        <v>57</v>
      </c>
      <c r="B33" s="89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54"/>
      <c r="B34" s="90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51" t="str">
        <f>選手名簿!Q2</f>
        <v>2026//</v>
      </c>
      <c r="C40" s="251"/>
    </row>
    <row r="42" spans="1:7" x14ac:dyDescent="0.15">
      <c r="B42" t="s">
        <v>32</v>
      </c>
      <c r="E42" s="115"/>
      <c r="F42" s="115"/>
      <c r="G42" t="s">
        <v>33</v>
      </c>
    </row>
  </sheetData>
  <sheetProtection sheet="1" selectLockedCells="1"/>
  <mergeCells count="20">
    <mergeCell ref="B40:C40"/>
    <mergeCell ref="A23:A24"/>
    <mergeCell ref="A25:A26"/>
    <mergeCell ref="A27:A28"/>
    <mergeCell ref="A29:A30"/>
    <mergeCell ref="A31:A32"/>
    <mergeCell ref="A33:A34"/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G28"/>
  <sheetViews>
    <sheetView topLeftCell="A14" zoomScaleNormal="100"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34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22</v>
      </c>
      <c r="B11" s="66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23</v>
      </c>
      <c r="B12" s="66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24</v>
      </c>
      <c r="B13" s="66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25</v>
      </c>
      <c r="B14" s="66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26</v>
      </c>
      <c r="B15" s="66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27</v>
      </c>
      <c r="B16" s="66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7" ht="32.25" customHeight="1" x14ac:dyDescent="0.15">
      <c r="A17" s="2" t="s">
        <v>28</v>
      </c>
      <c r="B17" s="66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7" ht="32.25" customHeight="1" x14ac:dyDescent="0.15">
      <c r="A18" s="2" t="s">
        <v>29</v>
      </c>
      <c r="B18" s="66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7" ht="32.25" customHeight="1" x14ac:dyDescent="0.15">
      <c r="A19" s="2" t="s">
        <v>30</v>
      </c>
      <c r="B19" s="66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7" ht="32.25" customHeight="1" x14ac:dyDescent="0.15">
      <c r="A20" s="2" t="s">
        <v>35</v>
      </c>
      <c r="B20" s="66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4" spans="1:7" x14ac:dyDescent="0.15">
      <c r="B24" t="s">
        <v>31</v>
      </c>
    </row>
    <row r="26" spans="1:7" x14ac:dyDescent="0.15">
      <c r="B26" s="251" t="str">
        <f>選手名簿!Q2</f>
        <v>2026//</v>
      </c>
      <c r="C26" s="260"/>
    </row>
    <row r="28" spans="1:7" x14ac:dyDescent="0.15">
      <c r="B28" t="s">
        <v>32</v>
      </c>
      <c r="E28" s="116"/>
      <c r="F28" s="117"/>
      <c r="G28" t="s">
        <v>33</v>
      </c>
    </row>
  </sheetData>
  <sheetProtection sheet="1" selectLockedCells="1"/>
  <mergeCells count="8">
    <mergeCell ref="B26:C26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G30"/>
  <sheetViews>
    <sheetView zoomScaleNormal="100"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239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22</v>
      </c>
      <c r="B11" s="66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23</v>
      </c>
      <c r="B12" s="66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24</v>
      </c>
      <c r="B13" s="66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25</v>
      </c>
      <c r="B14" s="66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26</v>
      </c>
      <c r="B15" s="66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27</v>
      </c>
      <c r="B16" s="66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7" ht="32.25" customHeight="1" x14ac:dyDescent="0.15">
      <c r="A17" s="2" t="s">
        <v>28</v>
      </c>
      <c r="B17" s="66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7" ht="32.25" customHeight="1" x14ac:dyDescent="0.15">
      <c r="A18" s="2" t="s">
        <v>29</v>
      </c>
      <c r="B18" s="66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7" ht="32.25" customHeight="1" x14ac:dyDescent="0.15">
      <c r="A19" s="2" t="s">
        <v>30</v>
      </c>
      <c r="B19" s="66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7" ht="32.25" customHeight="1" x14ac:dyDescent="0.15">
      <c r="A20" s="2" t="s">
        <v>35</v>
      </c>
      <c r="B20" s="66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7" ht="32.25" customHeight="1" x14ac:dyDescent="0.15">
      <c r="A21" s="2" t="s">
        <v>36</v>
      </c>
      <c r="B21" s="66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7" ht="32.25" customHeight="1" x14ac:dyDescent="0.15">
      <c r="A22" s="2" t="s">
        <v>37</v>
      </c>
      <c r="B22" s="66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6" spans="1:7" x14ac:dyDescent="0.15">
      <c r="B26" t="s">
        <v>31</v>
      </c>
    </row>
    <row r="28" spans="1:7" x14ac:dyDescent="0.15">
      <c r="B28" s="251" t="str">
        <f>選手名簿!Q2</f>
        <v>2026//</v>
      </c>
      <c r="C28" s="260"/>
    </row>
    <row r="30" spans="1:7" x14ac:dyDescent="0.15">
      <c r="B30" t="s">
        <v>32</v>
      </c>
      <c r="E30" s="116"/>
      <c r="F30" s="117"/>
      <c r="G30" t="s">
        <v>33</v>
      </c>
    </row>
  </sheetData>
  <sheetProtection sheet="1" selectLockedCells="1"/>
  <mergeCells count="8">
    <mergeCell ref="B28:C28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G30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240</v>
      </c>
      <c r="C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22</v>
      </c>
      <c r="B11" s="66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23</v>
      </c>
      <c r="B12" s="66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24</v>
      </c>
      <c r="B13" s="66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25</v>
      </c>
      <c r="B14" s="66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26</v>
      </c>
      <c r="B15" s="66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27</v>
      </c>
      <c r="B16" s="66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7" ht="32.25" customHeight="1" x14ac:dyDescent="0.15">
      <c r="A17" s="2" t="s">
        <v>28</v>
      </c>
      <c r="B17" s="66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7" ht="32.25" customHeight="1" x14ac:dyDescent="0.15">
      <c r="A18" s="2" t="s">
        <v>29</v>
      </c>
      <c r="B18" s="66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7" ht="32.25" customHeight="1" x14ac:dyDescent="0.15">
      <c r="A19" s="2" t="s">
        <v>30</v>
      </c>
      <c r="B19" s="66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7" ht="32.25" customHeight="1" x14ac:dyDescent="0.15">
      <c r="A20" s="2" t="s">
        <v>35</v>
      </c>
      <c r="B20" s="66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7" ht="32.25" customHeight="1" x14ac:dyDescent="0.15">
      <c r="A21" s="2" t="s">
        <v>36</v>
      </c>
      <c r="B21" s="66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7" ht="32.25" customHeight="1" x14ac:dyDescent="0.15">
      <c r="A22" s="2" t="s">
        <v>37</v>
      </c>
      <c r="B22" s="66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6" spans="1:7" x14ac:dyDescent="0.15">
      <c r="B26" t="s">
        <v>31</v>
      </c>
    </row>
    <row r="28" spans="1:7" x14ac:dyDescent="0.15">
      <c r="B28" s="251" t="str">
        <f>選手名簿!Q2</f>
        <v>2026//</v>
      </c>
      <c r="C28" s="260"/>
    </row>
    <row r="30" spans="1:7" x14ac:dyDescent="0.15">
      <c r="B30" t="s">
        <v>32</v>
      </c>
      <c r="E30" s="115"/>
      <c r="F30" s="115"/>
      <c r="G30" t="s">
        <v>33</v>
      </c>
    </row>
  </sheetData>
  <sheetProtection sheet="1" selectLockedCells="1"/>
  <mergeCells count="8">
    <mergeCell ref="B28:C28"/>
    <mergeCell ref="A1:B1"/>
    <mergeCell ref="B3:E3"/>
    <mergeCell ref="B5:C5"/>
    <mergeCell ref="A9:A10"/>
    <mergeCell ref="B9:B10"/>
    <mergeCell ref="C9:D9"/>
    <mergeCell ref="E9:F9"/>
  </mergeCells>
  <phoneticPr fontId="2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F30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320</v>
      </c>
      <c r="C5" s="261"/>
      <c r="D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22</v>
      </c>
      <c r="B11" s="66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23</v>
      </c>
      <c r="B12" s="66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24</v>
      </c>
      <c r="B13" s="66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25</v>
      </c>
      <c r="B14" s="66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26</v>
      </c>
      <c r="B15" s="66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27</v>
      </c>
      <c r="B16" s="66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28</v>
      </c>
      <c r="B17" s="66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29</v>
      </c>
      <c r="B18" s="66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30</v>
      </c>
      <c r="B19" s="66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35</v>
      </c>
      <c r="B20" s="66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36</v>
      </c>
      <c r="B21" s="66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37</v>
      </c>
      <c r="B22" s="66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6" spans="1:6" x14ac:dyDescent="0.15">
      <c r="B26" t="s">
        <v>31</v>
      </c>
    </row>
    <row r="28" spans="1:6" x14ac:dyDescent="0.15">
      <c r="B28" s="251" t="str">
        <f>選手名簿!Q2</f>
        <v>2026//</v>
      </c>
      <c r="C28" s="260"/>
    </row>
    <row r="30" spans="1:6" x14ac:dyDescent="0.15">
      <c r="B30" t="s">
        <v>32</v>
      </c>
      <c r="E30" s="116"/>
      <c r="F30" s="117"/>
    </row>
  </sheetData>
  <sheetProtection sheet="1" selectLockedCells="1"/>
  <mergeCells count="8">
    <mergeCell ref="B28:C28"/>
    <mergeCell ref="B5:D5"/>
    <mergeCell ref="A1:B1"/>
    <mergeCell ref="B3:E3"/>
    <mergeCell ref="A9:A10"/>
    <mergeCell ref="B9:B10"/>
    <mergeCell ref="C9:D9"/>
    <mergeCell ref="E9:F9"/>
  </mergeCells>
  <phoneticPr fontId="28"/>
  <printOptions horizontalCentered="1"/>
  <pageMargins left="0.70866141732283472" right="0.70866141732283472" top="0.78740157480314965" bottom="0.78740157480314965" header="0.51181102362204722" footer="0.51181102362204722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A64DA-6678-4337-9527-9A8FC950DEC8}">
  <sheetPr>
    <tabColor rgb="FF7030A0"/>
  </sheetPr>
  <dimension ref="A1:F30"/>
  <sheetViews>
    <sheetView topLeftCell="A11"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</cols>
  <sheetData>
    <row r="1" spans="1:6" x14ac:dyDescent="0.15">
      <c r="A1" s="252" t="s">
        <v>18</v>
      </c>
      <c r="B1" s="252"/>
    </row>
    <row r="3" spans="1:6" x14ac:dyDescent="0.15">
      <c r="B3" s="159" t="s">
        <v>300</v>
      </c>
      <c r="C3" s="159"/>
      <c r="D3" s="159"/>
      <c r="E3" s="159"/>
    </row>
    <row r="4" spans="1:6" ht="14.25" thickBot="1" x14ac:dyDescent="0.2"/>
    <row r="5" spans="1:6" ht="14.25" thickBot="1" x14ac:dyDescent="0.2">
      <c r="B5" s="257" t="s">
        <v>319</v>
      </c>
      <c r="C5" s="261"/>
      <c r="D5" s="258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56"/>
      <c r="B9" s="253" t="s">
        <v>1</v>
      </c>
      <c r="C9" s="255" t="s">
        <v>4</v>
      </c>
      <c r="D9" s="255"/>
      <c r="E9" s="255" t="s">
        <v>3</v>
      </c>
      <c r="F9" s="255"/>
    </row>
    <row r="10" spans="1:6" x14ac:dyDescent="0.15">
      <c r="A10" s="256"/>
      <c r="B10" s="254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22</v>
      </c>
      <c r="B11" s="66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23</v>
      </c>
      <c r="B12" s="66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24</v>
      </c>
      <c r="B13" s="66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25</v>
      </c>
      <c r="B14" s="66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26</v>
      </c>
      <c r="B15" s="66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27</v>
      </c>
      <c r="B16" s="66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28</v>
      </c>
      <c r="B17" s="66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29</v>
      </c>
      <c r="B18" s="66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30</v>
      </c>
      <c r="B19" s="66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35</v>
      </c>
      <c r="B20" s="66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36</v>
      </c>
      <c r="B21" s="66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37</v>
      </c>
      <c r="B22" s="66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6" spans="1:6" x14ac:dyDescent="0.15">
      <c r="B26" t="s">
        <v>31</v>
      </c>
    </row>
    <row r="28" spans="1:6" x14ac:dyDescent="0.15">
      <c r="B28" s="251" t="str">
        <f>選手名簿!Q2</f>
        <v>2026//</v>
      </c>
      <c r="C28" s="260"/>
    </row>
    <row r="30" spans="1:6" x14ac:dyDescent="0.15">
      <c r="B30" t="s">
        <v>32</v>
      </c>
      <c r="E30" s="116"/>
      <c r="F30" s="117"/>
    </row>
  </sheetData>
  <sheetProtection sheet="1" objects="1" scenarios="1" selectLockedCells="1"/>
  <mergeCells count="8">
    <mergeCell ref="B28:C28"/>
    <mergeCell ref="A1:B1"/>
    <mergeCell ref="B3:E3"/>
    <mergeCell ref="B5:D5"/>
    <mergeCell ref="A9:A10"/>
    <mergeCell ref="B9:B10"/>
    <mergeCell ref="C9:D9"/>
    <mergeCell ref="E9:F9"/>
  </mergeCells>
  <phoneticPr fontId="2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41</vt:i4>
      </vt:variant>
      <vt:variant>
        <vt:lpstr>名前付き一覧</vt:lpstr>
      </vt:variant>
      <vt:variant>
        <vt:i4>6</vt:i4>
      </vt:variant>
    </vt:vector>
  </HeadingPairs>
  <TitlesOfParts>
    <vt:vector size="47" baseType="lpstr">
      <vt:lpstr>選手名簿</vt:lpstr>
      <vt:lpstr>参加種目一覧表</vt:lpstr>
      <vt:lpstr>納入一覧表</vt:lpstr>
      <vt:lpstr>MT</vt:lpstr>
      <vt:lpstr>WT</vt:lpstr>
      <vt:lpstr>OBT</vt:lpstr>
      <vt:lpstr>OGT</vt:lpstr>
      <vt:lpstr>HBT(A)</vt:lpstr>
      <vt:lpstr>HBT(B)</vt:lpstr>
      <vt:lpstr>MS</vt:lpstr>
      <vt:lpstr>MD</vt:lpstr>
      <vt:lpstr>WS</vt:lpstr>
      <vt:lpstr>WD</vt:lpstr>
      <vt:lpstr>30MS</vt:lpstr>
      <vt:lpstr>30MD</vt:lpstr>
      <vt:lpstr>40MS</vt:lpstr>
      <vt:lpstr>40MD</vt:lpstr>
      <vt:lpstr>50MS</vt:lpstr>
      <vt:lpstr>50MD</vt:lpstr>
      <vt:lpstr>55MS</vt:lpstr>
      <vt:lpstr>55MD</vt:lpstr>
      <vt:lpstr>60MS</vt:lpstr>
      <vt:lpstr>60MD</vt:lpstr>
      <vt:lpstr>65MS</vt:lpstr>
      <vt:lpstr>65MD</vt:lpstr>
      <vt:lpstr>70MS</vt:lpstr>
      <vt:lpstr>70MD</vt:lpstr>
      <vt:lpstr>75MS</vt:lpstr>
      <vt:lpstr>75MD</vt:lpstr>
      <vt:lpstr>30WS</vt:lpstr>
      <vt:lpstr>30WD</vt:lpstr>
      <vt:lpstr>40WS</vt:lpstr>
      <vt:lpstr>40WD</vt:lpstr>
      <vt:lpstr>50WS</vt:lpstr>
      <vt:lpstr>50WD</vt:lpstr>
      <vt:lpstr>55WS</vt:lpstr>
      <vt:lpstr>55WD</vt:lpstr>
      <vt:lpstr>60WS</vt:lpstr>
      <vt:lpstr>60WD</vt:lpstr>
      <vt:lpstr>65WS</vt:lpstr>
      <vt:lpstr>65WD</vt:lpstr>
      <vt:lpstr>納入一覧表!Print_Area</vt:lpstr>
      <vt:lpstr>参加種目一覧表!Print_Titles</vt:lpstr>
      <vt:lpstr>選手名簿!Print_Titles</vt:lpstr>
      <vt:lpstr>性別</vt:lpstr>
      <vt:lpstr>都道府県</vt:lpstr>
      <vt:lpstr>年号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</dc:creator>
  <cp:lastModifiedBy>前田 正志</cp:lastModifiedBy>
  <cp:lastPrinted>2024-05-28T15:39:03Z</cp:lastPrinted>
  <dcterms:created xsi:type="dcterms:W3CDTF">2014-05-12T06:21:23Z</dcterms:created>
  <dcterms:modified xsi:type="dcterms:W3CDTF">2026-04-22T05:48:21Z</dcterms:modified>
</cp:coreProperties>
</file>